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shannon/Downloads/"/>
    </mc:Choice>
  </mc:AlternateContent>
  <xr:revisionPtr revIDLastSave="0" documentId="8_{6FAC7F66-ED00-CE4C-B9FF-0FB128EEE956}" xr6:coauthVersionLast="46" xr6:coauthVersionMax="46" xr10:uidLastSave="{00000000-0000-0000-0000-000000000000}"/>
  <bookViews>
    <workbookView xWindow="0" yWindow="0" windowWidth="28800" windowHeight="18000" xr2:uid="{00000000-000D-0000-FFFF-FFFF00000000}"/>
  </bookViews>
  <sheets>
    <sheet name="SAMPLE Calculator" sheetId="1" r:id="rId1"/>
    <sheet name="YOUR Calculator" sheetId="2" r:id="rId2"/>
    <sheet name="YOUR Calculator - OLD" sheetId="3" state="hidden" r:id="rId3"/>
    <sheet name="Original" sheetId="4" state="hidden" r:id="rId4"/>
    <sheet name="Labels" sheetId="5" state="hidden" r:id="rId5"/>
  </sheets>
  <calcPr calcId="191029"/>
</workbook>
</file>

<file path=xl/calcChain.xml><?xml version="1.0" encoding="utf-8"?>
<calcChain xmlns="http://schemas.openxmlformats.org/spreadsheetml/2006/main">
  <c r="L3" i="1" l="1"/>
  <c r="L33" i="1"/>
  <c r="L16" i="1"/>
  <c r="L9" i="1"/>
  <c r="L8" i="1"/>
  <c r="G17" i="4"/>
  <c r="G16" i="4"/>
  <c r="G15" i="4"/>
  <c r="G14" i="4"/>
  <c r="G13" i="4"/>
  <c r="G12" i="4"/>
  <c r="G11" i="4"/>
  <c r="G10" i="4"/>
  <c r="G9" i="4"/>
  <c r="G8" i="4"/>
  <c r="G7" i="4"/>
  <c r="G6" i="4"/>
  <c r="G2" i="4" s="1"/>
  <c r="K38" i="3"/>
  <c r="K37" i="3"/>
  <c r="K36" i="3"/>
  <c r="K35" i="3"/>
  <c r="K34" i="3"/>
  <c r="D33" i="3"/>
  <c r="K32" i="3"/>
  <c r="K31" i="3"/>
  <c r="K30" i="3"/>
  <c r="D29" i="3"/>
  <c r="K28" i="3"/>
  <c r="K27" i="3"/>
  <c r="K26" i="3"/>
  <c r="K25" i="3"/>
  <c r="K24" i="3"/>
  <c r="K23" i="3"/>
  <c r="K22" i="3"/>
  <c r="K21" i="3"/>
  <c r="K20" i="3"/>
  <c r="K19" i="3"/>
  <c r="K18" i="3"/>
  <c r="K17" i="3"/>
  <c r="K16" i="3"/>
  <c r="D15" i="3"/>
  <c r="K14" i="3"/>
  <c r="K13" i="3"/>
  <c r="K12" i="3"/>
  <c r="K11" i="3"/>
  <c r="K10" i="3"/>
  <c r="K9" i="3"/>
  <c r="K8" i="3"/>
  <c r="K3" i="3" s="1"/>
  <c r="D7" i="3"/>
  <c r="L37" i="2"/>
  <c r="L36" i="2"/>
  <c r="L35" i="2"/>
  <c r="L34" i="2"/>
  <c r="L33" i="2"/>
  <c r="C32" i="2"/>
  <c r="L31" i="2"/>
  <c r="L30" i="2"/>
  <c r="L29" i="2"/>
  <c r="C28" i="2"/>
  <c r="L27" i="2"/>
  <c r="L26" i="2"/>
  <c r="L25" i="2"/>
  <c r="L24" i="2"/>
  <c r="L23" i="2"/>
  <c r="L22" i="2"/>
  <c r="L21" i="2"/>
  <c r="L20" i="2"/>
  <c r="L19" i="2"/>
  <c r="L18" i="2"/>
  <c r="L17" i="2"/>
  <c r="L16" i="2"/>
  <c r="C15" i="2"/>
  <c r="L14" i="2"/>
  <c r="L13" i="2"/>
  <c r="L12" i="2"/>
  <c r="L11" i="2"/>
  <c r="L10" i="2"/>
  <c r="L9" i="2"/>
  <c r="L8" i="2"/>
  <c r="L3" i="2" s="1"/>
  <c r="C7" i="2"/>
  <c r="L37" i="1"/>
  <c r="L36" i="1"/>
  <c r="L35" i="1"/>
  <c r="L34" i="1"/>
  <c r="C32" i="1"/>
  <c r="L31" i="1"/>
  <c r="L30" i="1"/>
  <c r="L29" i="1"/>
  <c r="C28" i="1"/>
  <c r="L27" i="1"/>
  <c r="L26" i="1"/>
  <c r="L25" i="1"/>
  <c r="L24" i="1"/>
  <c r="L23" i="1"/>
  <c r="L22" i="1"/>
  <c r="L21" i="1"/>
  <c r="L20" i="1"/>
  <c r="L19" i="1"/>
  <c r="L18" i="1"/>
  <c r="L17" i="1"/>
  <c r="C15" i="1"/>
  <c r="L14" i="1"/>
  <c r="L13" i="1"/>
  <c r="L12" i="1"/>
  <c r="L11" i="1"/>
  <c r="L10" i="1"/>
  <c r="C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8" authorId="0" shapeId="0" xr:uid="{00000000-0006-0000-0000-000001000000}">
      <text>
        <r>
          <rPr>
            <sz val="10"/>
            <color rgb="FF000000"/>
            <rFont val="Arial"/>
            <family val="2"/>
          </rPr>
          <t>Instead of storing all of your important client information in many systems, you can store it all in one place. Plus setting up project templates will help you streamline repeatable work and start faster.</t>
        </r>
      </text>
    </comment>
    <comment ref="D9" authorId="0" shapeId="0" xr:uid="{00000000-0006-0000-0000-000002000000}">
      <text>
        <r>
          <rPr>
            <sz val="10"/>
            <color rgb="FF000000"/>
            <rFont val="Arial"/>
            <family val="2"/>
          </rPr>
          <t>Replace your old, time-consuming communications with automated alerts, real-time status updates, and in-context discussions.</t>
        </r>
      </text>
    </comment>
    <comment ref="D10" authorId="0" shapeId="0" xr:uid="{00000000-0006-0000-0000-000003000000}">
      <text>
        <r>
          <rPr>
            <sz val="10"/>
            <color rgb="FF000000"/>
            <rFont val="Arial"/>
          </rPr>
          <t>People read only 20% (best case) of mass email communications they receive. That means your important announcements may not reach your clients.</t>
        </r>
      </text>
    </comment>
    <comment ref="D11" authorId="0" shapeId="0" xr:uid="{00000000-0006-0000-0000-000004000000}">
      <text>
        <r>
          <rPr>
            <sz val="10"/>
            <color rgb="FF000000"/>
            <rFont val="Arial"/>
            <family val="2"/>
          </rPr>
          <t>With automated reminders to your clients, keep them securely submitting their data on time, and alert your team when they need to step in.</t>
        </r>
      </text>
    </comment>
    <comment ref="D21" authorId="0" shapeId="0" xr:uid="{00000000-0006-0000-0000-000005000000}">
      <text>
        <r>
          <rPr>
            <sz val="10"/>
            <color rgb="FF000000"/>
            <rFont val="Arial"/>
          </rPr>
          <t>Exchange, edit and annotate documentation within your teams with the added benefit of workflows to route it to the right people automatically. Plus integrate with other storage systems like Box or OneDrive if needed.</t>
        </r>
      </text>
    </comment>
    <comment ref="D24" authorId="0" shapeId="0" xr:uid="{00000000-0006-0000-0000-000006000000}">
      <text>
        <r>
          <rPr>
            <sz val="10"/>
            <color rgb="FF000000"/>
            <rFont val="Arial"/>
          </rPr>
          <t>When you couple workflows with automation, productivity soars. skyrocket. Information flows automatically to the right members of the team at the right time.</t>
        </r>
      </text>
    </comment>
    <comment ref="D25" authorId="0" shapeId="0" xr:uid="{00000000-0006-0000-0000-000007000000}">
      <text>
        <r>
          <rPr>
            <sz val="10"/>
            <color rgb="FF000000"/>
            <rFont val="Arial"/>
          </rPr>
          <t xml:space="preserve">Start fast, remain consistent, and satisfy compliance with task management. Receive automated system alerts and reminders that keep everything running smoothly. </t>
        </r>
      </text>
    </comment>
    <comment ref="D26" authorId="0" shapeId="0" xr:uid="{00000000-0006-0000-0000-000008000000}">
      <text>
        <r>
          <rPr>
            <sz val="10"/>
            <color rgb="FF000000"/>
            <rFont val="Arial"/>
          </rPr>
          <t>Templates help you standardize and improve efficiencies. Plus making sample documentation available to your clients improves communications and builds your credibility and their trust in you.</t>
        </r>
      </text>
    </comment>
    <comment ref="D27" authorId="0" shapeId="0" xr:uid="{00000000-0006-0000-0000-000009000000}">
      <text>
        <r>
          <rPr>
            <sz val="10"/>
            <color rgb="FF000000"/>
            <rFont val="Arial"/>
          </rPr>
          <t xml:space="preserve">Keeping track of the hours worked makes tracking and reporting a snap. </t>
        </r>
      </text>
    </comment>
    <comment ref="D29" authorId="0" shapeId="0" xr:uid="{00000000-0006-0000-0000-00000A000000}">
      <text>
        <r>
          <rPr>
            <sz val="10"/>
            <color rgb="FF000000"/>
            <rFont val="Arial"/>
          </rPr>
          <t>Integrating systems like Box, OneDrive and Office365 let you leverage your existing investments.</t>
        </r>
      </text>
    </comment>
    <comment ref="D30" authorId="0" shapeId="0" xr:uid="{00000000-0006-0000-0000-00000B000000}">
      <text>
        <r>
          <rPr>
            <sz val="10"/>
            <color rgb="FF000000"/>
            <rFont val="Arial"/>
          </rPr>
          <t>Control access to files and folders by document, folder, individual, role and team. These sophisticated access levels provide the flexibility and the confidence you need to secure confidential information exchanges.</t>
        </r>
      </text>
    </comment>
    <comment ref="D33" authorId="0" shapeId="0" xr:uid="{00000000-0006-0000-0000-00000C000000}">
      <text>
        <r>
          <rPr>
            <sz val="10"/>
            <color rgb="FF000000"/>
            <rFont val="Arial"/>
          </rPr>
          <t>Reports and analytics reveal trends and progress that help you make adjustments, shift resources and take immediate action.</t>
        </r>
      </text>
    </comment>
    <comment ref="D34" authorId="0" shapeId="0" xr:uid="{00000000-0006-0000-0000-00000D000000}">
      <text>
        <r>
          <rPr>
            <sz val="10"/>
            <color rgb="FF000000"/>
            <rFont val="Arial"/>
          </rPr>
          <t>Match your team competencies with the work to be done, automatically adding items to team members’ queues according to their competencies and specialties. This projects-to-practitioners matching streamlines projects and promotes team unity.</t>
        </r>
      </text>
    </comment>
    <comment ref="D35" authorId="0" shapeId="0" xr:uid="{00000000-0006-0000-0000-00000E000000}">
      <text>
        <r>
          <rPr>
            <sz val="10"/>
            <color rgb="FF000000"/>
            <rFont val="Arial"/>
          </rPr>
          <t>A study by Mavenlink, the #1 project management software integrator of Google + Microsoft + Intuit, revealed that 73% of their customers spend more than 1 hour per day on average jumping between applications, often duplicating data entry.</t>
        </r>
      </text>
    </comment>
    <comment ref="D36" authorId="0" shapeId="0" xr:uid="{00000000-0006-0000-0000-00000F000000}">
      <text>
        <r>
          <rPr>
            <sz val="10"/>
            <color rgb="FF000000"/>
            <rFont val="Arial"/>
          </rPr>
          <t>Knowing your top performers by competencies will help you optimize and assign future work.</t>
        </r>
      </text>
    </comment>
    <comment ref="D37" authorId="0" shapeId="0" xr:uid="{00000000-0006-0000-0000-000010000000}">
      <text>
        <r>
          <rPr>
            <sz val="10"/>
            <color rgb="FF000000"/>
            <rFont val="Arial"/>
          </rPr>
          <t>Other tools may include on-premise applications, firewalls,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8" authorId="0" shapeId="0" xr:uid="{00000000-0006-0000-0100-000001000000}">
      <text>
        <r>
          <rPr>
            <sz val="10"/>
            <color rgb="FF000000"/>
            <rFont val="Arial"/>
          </rPr>
          <t>Instead of storing all of your important client information in many systems, you can store it all in one place. Plus setting up project templates will help you streamline repeatable work and start faster.</t>
        </r>
      </text>
    </comment>
    <comment ref="D9" authorId="0" shapeId="0" xr:uid="{00000000-0006-0000-0100-000002000000}">
      <text>
        <r>
          <rPr>
            <sz val="10"/>
            <color rgb="FF000000"/>
            <rFont val="Arial"/>
          </rPr>
          <t>Replace your old, time-consuming communications with automated alerts, real-time status updates, and in-context discussions.</t>
        </r>
      </text>
    </comment>
    <comment ref="D10" authorId="0" shapeId="0" xr:uid="{00000000-0006-0000-0100-000003000000}">
      <text>
        <r>
          <rPr>
            <sz val="10"/>
            <color rgb="FF000000"/>
            <rFont val="Arial"/>
          </rPr>
          <t>People read only 20% (best case) of mass email communications they receive. That means your important announcements may not reach your clients.</t>
        </r>
      </text>
    </comment>
    <comment ref="D11" authorId="0" shapeId="0" xr:uid="{00000000-0006-0000-0100-000004000000}">
      <text>
        <r>
          <rPr>
            <sz val="10"/>
            <color rgb="FF000000"/>
            <rFont val="Arial"/>
          </rPr>
          <t>With automated reminders to your clients, keep them securely submitting their data on time, and alert your team when they need to step in.</t>
        </r>
      </text>
    </comment>
    <comment ref="D21" authorId="0" shapeId="0" xr:uid="{00000000-0006-0000-0100-000005000000}">
      <text>
        <r>
          <rPr>
            <sz val="10"/>
            <color rgb="FF000000"/>
            <rFont val="Arial"/>
          </rPr>
          <t>Exchange, edit and annotate documentation within your teams with the added benefit of workflows to route it to the right people automatically. Plus integrate with other storage systems like Box or OneDrive if needed.</t>
        </r>
      </text>
    </comment>
    <comment ref="D24" authorId="0" shapeId="0" xr:uid="{00000000-0006-0000-0100-000006000000}">
      <text>
        <r>
          <rPr>
            <sz val="10"/>
            <color rgb="FF000000"/>
            <rFont val="Arial"/>
          </rPr>
          <t>When you couple workflows with automation, productivity soars. skyrocket. Information flows automatically to the right members of the team at the right time.</t>
        </r>
      </text>
    </comment>
    <comment ref="D25" authorId="0" shapeId="0" xr:uid="{00000000-0006-0000-0100-000007000000}">
      <text>
        <r>
          <rPr>
            <sz val="10"/>
            <color rgb="FF000000"/>
            <rFont val="Arial"/>
          </rPr>
          <t xml:space="preserve">Start fast, remain consistent, and satisfy compliance with task management. Receive automated system alerts and reminders that keep everything running smoothly. </t>
        </r>
      </text>
    </comment>
    <comment ref="D26" authorId="0" shapeId="0" xr:uid="{00000000-0006-0000-0100-000008000000}">
      <text>
        <r>
          <rPr>
            <sz val="10"/>
            <color rgb="FF000000"/>
            <rFont val="Arial"/>
          </rPr>
          <t>Templates help you standardize and improve efficiencies. Plus making sample documentation available to your clients improves communications and builds your credibility and their trust in you.</t>
        </r>
      </text>
    </comment>
    <comment ref="D27" authorId="0" shapeId="0" xr:uid="{00000000-0006-0000-0100-000009000000}">
      <text>
        <r>
          <rPr>
            <sz val="10"/>
            <color rgb="FF000000"/>
            <rFont val="Arial"/>
          </rPr>
          <t xml:space="preserve">Keeping track of the hours worked makes tracking and reporting a snap. </t>
        </r>
      </text>
    </comment>
    <comment ref="D29" authorId="0" shapeId="0" xr:uid="{00000000-0006-0000-0100-00000A000000}">
      <text>
        <r>
          <rPr>
            <sz val="10"/>
            <color rgb="FF000000"/>
            <rFont val="Arial"/>
          </rPr>
          <t>Integrating systems like Box, OneDrive and Office365 let you leverage your existing investments.</t>
        </r>
      </text>
    </comment>
    <comment ref="D30" authorId="0" shapeId="0" xr:uid="{00000000-0006-0000-0100-00000B000000}">
      <text>
        <r>
          <rPr>
            <sz val="10"/>
            <color rgb="FF000000"/>
            <rFont val="Arial"/>
          </rPr>
          <t>Control access to files and folders by document, folder, individual, role and team. These sophisticated access levels provide the flexibility and the confidence you need to secure confidential information exchanges.</t>
        </r>
      </text>
    </comment>
    <comment ref="D33" authorId="0" shapeId="0" xr:uid="{00000000-0006-0000-0100-00000C000000}">
      <text>
        <r>
          <rPr>
            <sz val="10"/>
            <color rgb="FF000000"/>
            <rFont val="Arial"/>
          </rPr>
          <t>Reports and analytics reveal trends and progress that help you make adjustments, shift resources and take immediate action.</t>
        </r>
      </text>
    </comment>
    <comment ref="D34" authorId="0" shapeId="0" xr:uid="{00000000-0006-0000-0100-00000D000000}">
      <text>
        <r>
          <rPr>
            <sz val="10"/>
            <color rgb="FF000000"/>
            <rFont val="Arial"/>
          </rPr>
          <t>Match your team competencies with the work to be done, automatically adding items to team members’ queues according to their competencies and specialties. This projects-to-practitioners matching streamlines projects and promotes team unity.</t>
        </r>
      </text>
    </comment>
    <comment ref="D35" authorId="0" shapeId="0" xr:uid="{00000000-0006-0000-0100-00000E000000}">
      <text>
        <r>
          <rPr>
            <sz val="10"/>
            <color rgb="FF000000"/>
            <rFont val="Arial"/>
          </rPr>
          <t>A study by Mavenlink, the #1 project management software integrator of Google + Microsoft + Intuit, revealed that 73% of their customers spend more than 1 hour per day on average jumping between applications, often duplicating data entry.</t>
        </r>
      </text>
    </comment>
    <comment ref="D36" authorId="0" shapeId="0" xr:uid="{00000000-0006-0000-0100-00000F000000}">
      <text>
        <r>
          <rPr>
            <sz val="10"/>
            <color rgb="FF000000"/>
            <rFont val="Arial"/>
          </rPr>
          <t>Knowing your top performers by competencies will help you optimize and assign future work.</t>
        </r>
      </text>
    </comment>
    <comment ref="D37" authorId="0" shapeId="0" xr:uid="{00000000-0006-0000-0100-000010000000}">
      <text>
        <r>
          <rPr>
            <sz val="10"/>
            <color rgb="FF000000"/>
            <rFont val="Arial"/>
          </rPr>
          <t>Other tools may include on-premise applications, firewalls,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8" authorId="0" shapeId="0" xr:uid="{00000000-0006-0000-0200-000001000000}">
      <text>
        <r>
          <rPr>
            <sz val="10"/>
            <color rgb="FF000000"/>
            <rFont val="Arial"/>
          </rPr>
          <t>Instead of storing all of your important client information in many systems, you can store it all in one place. Plus setting up project templates will help you streamline repeatable work and start faster.</t>
        </r>
      </text>
    </comment>
    <comment ref="C9" authorId="0" shapeId="0" xr:uid="{00000000-0006-0000-0200-000002000000}">
      <text>
        <r>
          <rPr>
            <sz val="10"/>
            <color rgb="FF000000"/>
            <rFont val="Arial"/>
          </rPr>
          <t>Replace your old, time-consuming communications with automated alerts, real-time status updates, and in-context discussions.</t>
        </r>
      </text>
    </comment>
    <comment ref="C10" authorId="0" shapeId="0" xr:uid="{00000000-0006-0000-0200-000003000000}">
      <text>
        <r>
          <rPr>
            <sz val="10"/>
            <color rgb="FF000000"/>
            <rFont val="Arial"/>
          </rPr>
          <t>People read only 20% (best case) of mass email communications they receive. That means your important announcements may not reach your clients.</t>
        </r>
      </text>
    </comment>
    <comment ref="C11" authorId="0" shapeId="0" xr:uid="{00000000-0006-0000-0200-000004000000}">
      <text>
        <r>
          <rPr>
            <sz val="10"/>
            <color rgb="FF000000"/>
            <rFont val="Arial"/>
          </rPr>
          <t>With automated reminders to your clients, keep them securely submitting their data on time, and alert your team when they need to step in.</t>
        </r>
      </text>
    </comment>
    <comment ref="C22" authorId="0" shapeId="0" xr:uid="{00000000-0006-0000-0200-000005000000}">
      <text>
        <r>
          <rPr>
            <sz val="10"/>
            <color rgb="FF000000"/>
            <rFont val="Arial"/>
          </rPr>
          <t>Exchange, edit and annotate documentation within your teams with the added benefit of workflows to route it to the right people automatically. Plus integrate with other storage systems like Box or OneDrive if needed.</t>
        </r>
      </text>
    </comment>
    <comment ref="C25" authorId="0" shapeId="0" xr:uid="{00000000-0006-0000-0200-000006000000}">
      <text>
        <r>
          <rPr>
            <sz val="10"/>
            <color rgb="FF000000"/>
            <rFont val="Arial"/>
          </rPr>
          <t>When you couple workflows with automation, productivity soars. skyrocket. Information flows automatically to the right members of the team at the right time.</t>
        </r>
      </text>
    </comment>
    <comment ref="C26" authorId="0" shapeId="0" xr:uid="{00000000-0006-0000-0200-000007000000}">
      <text>
        <r>
          <rPr>
            <sz val="10"/>
            <color rgb="FF000000"/>
            <rFont val="Arial"/>
          </rPr>
          <t xml:space="preserve">Start fast, remain consistent, and satisfy compliance with task management. Receive automated system alerts and reminders that keep everything running smoothly. </t>
        </r>
      </text>
    </comment>
    <comment ref="C27" authorId="0" shapeId="0" xr:uid="{00000000-0006-0000-0200-000008000000}">
      <text>
        <r>
          <rPr>
            <sz val="10"/>
            <color rgb="FF000000"/>
            <rFont val="Arial"/>
          </rPr>
          <t>Templates help you standardize and improve efficiencies. Plus making sample documentation available to your clients improves communications and builds your credibility and their trust in you.</t>
        </r>
      </text>
    </comment>
    <comment ref="C28" authorId="0" shapeId="0" xr:uid="{00000000-0006-0000-0200-000009000000}">
      <text>
        <r>
          <rPr>
            <sz val="10"/>
            <color rgb="FF000000"/>
            <rFont val="Arial"/>
          </rPr>
          <t xml:space="preserve">Keeping track of the hours worked makes tracking and reporting a snap. </t>
        </r>
      </text>
    </comment>
    <comment ref="C30" authorId="0" shapeId="0" xr:uid="{00000000-0006-0000-0200-00000A000000}">
      <text>
        <r>
          <rPr>
            <sz val="10"/>
            <color rgb="FF000000"/>
            <rFont val="Arial"/>
          </rPr>
          <t>Integrating systems like Box, OneDrive and Office365 let you leverage your existing investments.</t>
        </r>
      </text>
    </comment>
    <comment ref="C31" authorId="0" shapeId="0" xr:uid="{00000000-0006-0000-0200-00000B000000}">
      <text>
        <r>
          <rPr>
            <sz val="10"/>
            <color rgb="FF000000"/>
            <rFont val="Arial"/>
          </rPr>
          <t>Control access to files and folders by document, folder, individual, role and team. These sophisticated access levels provide the flexibility and the confidence you need to secure confidential information exchanges.</t>
        </r>
      </text>
    </comment>
    <comment ref="C34" authorId="0" shapeId="0" xr:uid="{00000000-0006-0000-0200-00000C000000}">
      <text>
        <r>
          <rPr>
            <sz val="10"/>
            <color rgb="FF000000"/>
            <rFont val="Arial"/>
          </rPr>
          <t>Reports and analytics reveal trends and progress that help you make adjustments, shift resources and take immediate action.</t>
        </r>
      </text>
    </comment>
    <comment ref="C35" authorId="0" shapeId="0" xr:uid="{00000000-0006-0000-0200-00000D000000}">
      <text>
        <r>
          <rPr>
            <sz val="10"/>
            <color rgb="FF000000"/>
            <rFont val="Arial"/>
          </rPr>
          <t>Match your team competencies with the work to be done, automatically adding items to team members’ queues according to their competencies and specialties. This projects-to-practitioners matching streamlines projects and promotes team unity.</t>
        </r>
      </text>
    </comment>
    <comment ref="C36" authorId="0" shapeId="0" xr:uid="{00000000-0006-0000-0200-00000E000000}">
      <text>
        <r>
          <rPr>
            <sz val="10"/>
            <color rgb="FF000000"/>
            <rFont val="Arial"/>
          </rPr>
          <t>A study by Mavenlink, the #1 project management software integrator of Google + Microsoft + Intuit, revealed that 73% of their customers spend more than 1 hour per day on average jumping between applications, often duplicating data entry.</t>
        </r>
      </text>
    </comment>
    <comment ref="C37" authorId="0" shapeId="0" xr:uid="{00000000-0006-0000-0200-00000F000000}">
      <text>
        <r>
          <rPr>
            <sz val="10"/>
            <color rgb="FF000000"/>
            <rFont val="Arial"/>
          </rPr>
          <t>Knowing your top performers by competencies will help you optimize and assign future work.</t>
        </r>
      </text>
    </comment>
    <comment ref="C38" authorId="0" shapeId="0" xr:uid="{00000000-0006-0000-0200-000010000000}">
      <text>
        <r>
          <rPr>
            <sz val="10"/>
            <color rgb="FF000000"/>
            <rFont val="Arial"/>
          </rPr>
          <t>Other tools may include on-premise applications, firewalls, etc.</t>
        </r>
      </text>
    </comment>
  </commentList>
</comments>
</file>

<file path=xl/sharedStrings.xml><?xml version="1.0" encoding="utf-8"?>
<sst xmlns="http://schemas.openxmlformats.org/spreadsheetml/2006/main" count="245" uniqueCount="122">
  <si>
    <t>Accounting Software Audit Calculator</t>
  </si>
  <si>
    <t>Powered by</t>
  </si>
  <si>
    <t xml:space="preserve">  • Identify Who is using What?
  • Consolidate &amp; Automate more workflows 
  • See how to reduce TOTAL costs</t>
  </si>
  <si>
    <t>Grand Total
Annual Firm Spend</t>
  </si>
  <si>
    <t>avii.com</t>
  </si>
  <si>
    <t>Top Accounting Automation Categories</t>
  </si>
  <si>
    <t>Software Vendor Providing This Capability</t>
  </si>
  <si>
    <t>Score Card: How satisfied are you with their software?</t>
  </si>
  <si>
    <t>Total Monthly License Fees Per User</t>
  </si>
  <si>
    <t># of Licensed Users</t>
  </si>
  <si>
    <t>Monthly
Subtotal</t>
  </si>
  <si>
    <t>Advisory Users</t>
  </si>
  <si>
    <t>Tax Users</t>
  </si>
  <si>
    <t>Audit Users</t>
  </si>
  <si>
    <t>Other Users
i.e. Admin, Marketing</t>
  </si>
  <si>
    <t>Client Interactions</t>
  </si>
  <si>
    <r>
      <rPr>
        <b/>
        <sz val="12"/>
        <rFont val="Calibri"/>
        <family val="2"/>
      </rPr>
      <t xml:space="preserve">Client Onboarding
</t>
    </r>
    <r>
      <rPr>
        <sz val="12"/>
        <rFont val="Calibri"/>
        <family val="2"/>
      </rPr>
      <t>When you onboard a new client, where do you keep their contact information, proposals, contracts and getting started instructions for them?</t>
    </r>
  </si>
  <si>
    <t>Practice CS</t>
  </si>
  <si>
    <t>✪✪</t>
  </si>
  <si>
    <r>
      <rPr>
        <b/>
        <sz val="12"/>
        <color rgb="FF434343"/>
        <rFont val="Calibri"/>
        <family val="2"/>
      </rPr>
      <t>Communications &amp; Collaboration</t>
    </r>
    <r>
      <rPr>
        <sz val="12"/>
        <color rgb="FF434343"/>
        <rFont val="Calibri"/>
        <family val="2"/>
      </rPr>
      <t xml:space="preserve">
How are you keeping clients and your team up to date? How are you notifying them of changes? How are you handling training? How are you collaborating with them? How do you share important news and announcements with them?</t>
    </r>
  </si>
  <si>
    <t>Office 365</t>
  </si>
  <si>
    <t>✪✪✪✪</t>
  </si>
  <si>
    <t>Constant Contact</t>
  </si>
  <si>
    <t>✪✪✪</t>
  </si>
  <si>
    <r>
      <rPr>
        <b/>
        <sz val="12"/>
        <color rgb="FF434343"/>
        <rFont val="Calibri"/>
        <family val="2"/>
      </rPr>
      <t>Secure Document Exchange with Clients</t>
    </r>
    <r>
      <rPr>
        <sz val="12"/>
        <color rgb="FF434343"/>
        <rFont val="Calibri"/>
        <family val="2"/>
      </rPr>
      <t xml:space="preserve">
How are you securely collecting documents from your clients, notifying them of needed updates, or alerting them of approvals? </t>
    </r>
  </si>
  <si>
    <t>ShareFile</t>
  </si>
  <si>
    <t>Suralink</t>
  </si>
  <si>
    <t>NetClient CS</t>
  </si>
  <si>
    <t>✪</t>
  </si>
  <si>
    <t>Box</t>
  </si>
  <si>
    <t>Work Management</t>
  </si>
  <si>
    <r>
      <rPr>
        <b/>
        <sz val="12"/>
        <color rgb="FF434343"/>
        <rFont val="Calibri"/>
        <family val="2"/>
      </rPr>
      <t xml:space="preserve">Core Service Line Systems
</t>
    </r>
    <r>
      <rPr>
        <sz val="12"/>
        <color rgb="FF434343"/>
        <rFont val="Calibri"/>
        <family val="2"/>
      </rPr>
      <t>How do you perform the base processes for service lines?</t>
    </r>
  </si>
  <si>
    <t>UltraTax CS</t>
  </si>
  <si>
    <t>CCH Engagment</t>
  </si>
  <si>
    <t>QuickBooks</t>
  </si>
  <si>
    <t>NetSuite</t>
  </si>
  <si>
    <t>Acrobat / Signature</t>
  </si>
  <si>
    <r>
      <rPr>
        <b/>
        <sz val="12"/>
        <color rgb="FF434343"/>
        <rFont val="Calibri"/>
        <family val="2"/>
      </rPr>
      <t>Secure Document &amp; Data Storage</t>
    </r>
    <r>
      <rPr>
        <sz val="12"/>
        <color rgb="FF434343"/>
        <rFont val="Calibri"/>
        <family val="2"/>
      </rPr>
      <t xml:space="preserve">
How are you securely exchanging documents internally, tracking their usage, keeping a log of changes, and timestamping access? How are you determining who has access to which files? </t>
    </r>
  </si>
  <si>
    <t>FileCabinet CS</t>
  </si>
  <si>
    <t>eFileCabinet</t>
  </si>
  <si>
    <t>Workpaper CS</t>
  </si>
  <si>
    <r>
      <rPr>
        <b/>
        <sz val="12"/>
        <color rgb="FF434343"/>
        <rFont val="Calibri"/>
        <family val="2"/>
      </rPr>
      <t xml:space="preserve">Workflows &amp; Automation
</t>
    </r>
    <r>
      <rPr>
        <sz val="12"/>
        <color rgb="FF434343"/>
        <rFont val="Calibri"/>
        <family val="2"/>
      </rPr>
      <t>How do you automate the flow of work from one accountant or team to another?</t>
    </r>
  </si>
  <si>
    <r>
      <rPr>
        <b/>
        <sz val="12"/>
        <color rgb="FF434343"/>
        <rFont val="Calibri"/>
        <family val="2"/>
      </rPr>
      <t xml:space="preserve">Project &amp; Task Management
</t>
    </r>
    <r>
      <rPr>
        <sz val="12"/>
        <color rgb="FF434343"/>
        <rFont val="Calibri"/>
        <family val="2"/>
      </rPr>
      <t>When you start a project with a new or existing client, how do you keep track of all of the tasks, owners and next steps? How do you keep track of work outputs and filings?</t>
    </r>
  </si>
  <si>
    <t>Practice CS, Spreadsheets, Office365</t>
  </si>
  <si>
    <r>
      <rPr>
        <b/>
        <sz val="12"/>
        <color rgb="FF434343"/>
        <rFont val="Calibri"/>
        <family val="2"/>
      </rPr>
      <t xml:space="preserve">Templates and Knowledge Base
</t>
    </r>
    <r>
      <rPr>
        <sz val="12"/>
        <color rgb="FF434343"/>
        <rFont val="Calibri"/>
        <family val="2"/>
      </rPr>
      <t xml:space="preserve">How are you leveraging past projects to assist in future client projects and new staff onboarding? Do you have available templates that enable fast starts across many clients? </t>
    </r>
  </si>
  <si>
    <r>
      <rPr>
        <b/>
        <sz val="12"/>
        <color rgb="FF434343"/>
        <rFont val="Calibri"/>
        <family val="2"/>
      </rPr>
      <t xml:space="preserve">Billable Hours Tracking
</t>
    </r>
    <r>
      <rPr>
        <sz val="12"/>
        <color rgb="FF434343"/>
        <rFont val="Calibri"/>
        <family val="2"/>
      </rPr>
      <t>How are you tracking time worked on certain projects? How are you comparing time worked to resource allocation?</t>
    </r>
  </si>
  <si>
    <t>PracticeCS</t>
  </si>
  <si>
    <t>Technology &amp; Security Management</t>
  </si>
  <si>
    <r>
      <rPr>
        <b/>
        <sz val="12"/>
        <rFont val="Calibri"/>
        <family val="2"/>
      </rPr>
      <t xml:space="preserve">Technology Integration
</t>
    </r>
    <r>
      <rPr>
        <sz val="12"/>
        <rFont val="Calibri"/>
        <family val="2"/>
      </rPr>
      <t>How are you integrating other systems to improve the efficiencies in which your teams work? For example, how are they managing their calendar and storage systems?</t>
    </r>
  </si>
  <si>
    <r>
      <rPr>
        <b/>
        <sz val="12"/>
        <color rgb="FF434343"/>
        <rFont val="Calibri"/>
        <family val="2"/>
      </rPr>
      <t xml:space="preserve">Security
</t>
    </r>
    <r>
      <rPr>
        <sz val="12"/>
        <color rgb="FF434343"/>
        <rFont val="Calibri"/>
        <family val="2"/>
      </rPr>
      <t>How are you governing access to client information, projects and data? How do you lock down workpapers, especially after finalizing projects and other work?</t>
    </r>
  </si>
  <si>
    <t>Cylance</t>
  </si>
  <si>
    <t>KnowBefore</t>
  </si>
  <si>
    <t>Leadership and Other Management</t>
  </si>
  <si>
    <r>
      <rPr>
        <b/>
        <sz val="12"/>
        <color rgb="FF434343"/>
        <rFont val="Calibri"/>
        <family val="2"/>
      </rPr>
      <t xml:space="preserve">Reporting &amp; Analytics
</t>
    </r>
    <r>
      <rPr>
        <sz val="12"/>
        <color rgb="FF434343"/>
        <rFont val="Calibri"/>
        <family val="2"/>
      </rPr>
      <t>How are you made aware of real-time status, notifications, progress and performance?</t>
    </r>
  </si>
  <si>
    <t>Practice CS, Office365</t>
  </si>
  <si>
    <r>
      <rPr>
        <b/>
        <sz val="12"/>
        <color rgb="FF434343"/>
        <rFont val="Calibri"/>
        <family val="2"/>
      </rPr>
      <t xml:space="preserve">Resource Allocation &amp; Planning
</t>
    </r>
    <r>
      <rPr>
        <sz val="12"/>
        <color rgb="FF434343"/>
        <rFont val="Calibri"/>
        <family val="2"/>
      </rPr>
      <t>How do you track priorities, assign work by competencies and monitor milestones?</t>
    </r>
  </si>
  <si>
    <t>Spreadsheets, Practice CS</t>
  </si>
  <si>
    <r>
      <rPr>
        <b/>
        <sz val="12"/>
        <color rgb="FF434343"/>
        <rFont val="Calibri"/>
        <family val="2"/>
      </rPr>
      <t>Disparate Systems &amp; Data</t>
    </r>
    <r>
      <rPr>
        <sz val="12"/>
        <color rgb="FF434343"/>
        <rFont val="Calibri"/>
        <family val="2"/>
      </rPr>
      <t xml:space="preserve">
On average, how much time is each accountant spending jumping between systems to find various client information and documents?</t>
    </r>
  </si>
  <si>
    <r>
      <rPr>
        <b/>
        <sz val="12"/>
        <color rgb="FF434343"/>
        <rFont val="Calibri"/>
        <family val="2"/>
      </rPr>
      <t>Engagement Optimization</t>
    </r>
    <r>
      <rPr>
        <sz val="12"/>
        <color rgb="FF434343"/>
        <rFont val="Calibri"/>
        <family val="2"/>
      </rPr>
      <t xml:space="preserve">
How are you measuring your team's engagement levels in terms of speed, projects, competencies and relative to profitability?</t>
    </r>
  </si>
  <si>
    <t>Practice CS, UltrataxCS</t>
  </si>
  <si>
    <r>
      <rPr>
        <b/>
        <sz val="12"/>
        <color rgb="FF434343"/>
        <rFont val="Calibri"/>
        <family val="2"/>
      </rPr>
      <t>Other</t>
    </r>
    <r>
      <rPr>
        <sz val="12"/>
        <color rgb="FF434343"/>
        <rFont val="Calibri"/>
        <family val="2"/>
      </rPr>
      <t xml:space="preserve">
List other software tools and fees not included above.</t>
    </r>
  </si>
  <si>
    <t>Additional Considerations</t>
  </si>
  <si>
    <t>801-365-2844</t>
  </si>
  <si>
    <r>
      <rPr>
        <b/>
        <sz val="12"/>
        <color rgb="FF434343"/>
        <rFont val="Calibri"/>
        <family val="2"/>
      </rPr>
      <t>Secure Document Exchange with Clients</t>
    </r>
    <r>
      <rPr>
        <sz val="12"/>
        <color rgb="FF434343"/>
        <rFont val="Calibri"/>
        <family val="2"/>
      </rPr>
      <t xml:space="preserve">
How are you securely collecting documents from your clients, notifying them of needed updates, or alerting them of approvals? </t>
    </r>
  </si>
  <si>
    <r>
      <rPr>
        <b/>
        <sz val="12"/>
        <color rgb="FF434343"/>
        <rFont val="Calibri"/>
        <family val="2"/>
      </rPr>
      <t xml:space="preserve">Core Service Line Systems
</t>
    </r>
    <r>
      <rPr>
        <sz val="12"/>
        <color rgb="FF434343"/>
        <rFont val="Calibri"/>
        <family val="2"/>
      </rPr>
      <t>How do you perform the base processes for service lines?</t>
    </r>
  </si>
  <si>
    <t>Adobe</t>
  </si>
  <si>
    <r>
      <rPr>
        <b/>
        <sz val="12"/>
        <color rgb="FF434343"/>
        <rFont val="Calibri"/>
        <family val="2"/>
      </rPr>
      <t>Secure Document &amp; Data Storage</t>
    </r>
    <r>
      <rPr>
        <sz val="12"/>
        <color rgb="FF434343"/>
        <rFont val="Calibri"/>
        <family val="2"/>
      </rPr>
      <t xml:space="preserve">
How are you securely exchanging documents internally, tracking their usage, keeping a log of changes, and timestamping access? How are you determining who has access to which files? </t>
    </r>
  </si>
  <si>
    <r>
      <rPr>
        <b/>
        <sz val="12"/>
        <color rgb="FF434343"/>
        <rFont val="Calibri"/>
        <family val="2"/>
      </rPr>
      <t xml:space="preserve">Workflows &amp; Automation
</t>
    </r>
    <r>
      <rPr>
        <sz val="12"/>
        <color rgb="FF434343"/>
        <rFont val="Calibri"/>
        <family val="2"/>
      </rPr>
      <t>How do you automate the flow of work from one accountant or team to another?</t>
    </r>
  </si>
  <si>
    <r>
      <rPr>
        <b/>
        <sz val="12"/>
        <color rgb="FF434343"/>
        <rFont val="Calibri"/>
        <family val="2"/>
      </rPr>
      <t xml:space="preserve">Project &amp; Task Management
</t>
    </r>
    <r>
      <rPr>
        <sz val="12"/>
        <color rgb="FF434343"/>
        <rFont val="Calibri"/>
        <family val="2"/>
      </rPr>
      <t>When you start a project with a new or existing client, how do you keep track of all of the tasks, owners and next steps? How do you keep track of work outputs and filings?</t>
    </r>
  </si>
  <si>
    <r>
      <rPr>
        <b/>
        <sz val="12"/>
        <color rgb="FF434343"/>
        <rFont val="Calibri"/>
        <family val="2"/>
      </rPr>
      <t xml:space="preserve">Templates and Knowledge Base
</t>
    </r>
    <r>
      <rPr>
        <sz val="12"/>
        <color rgb="FF434343"/>
        <rFont val="Calibri"/>
        <family val="2"/>
      </rPr>
      <t xml:space="preserve">How are you leveraging past projects to assist in future client projects and new staff onboarding? Do you have available templates that enable fast starts across many clients? </t>
    </r>
  </si>
  <si>
    <r>
      <rPr>
        <b/>
        <sz val="12"/>
        <color rgb="FF434343"/>
        <rFont val="Calibri"/>
        <family val="2"/>
      </rPr>
      <t xml:space="preserve">Reporting &amp; Analytics
</t>
    </r>
    <r>
      <rPr>
        <sz val="12"/>
        <color rgb="FF434343"/>
        <rFont val="Calibri"/>
        <family val="2"/>
      </rPr>
      <t>How are you made aware of real-time status, notifications, progress and performance?</t>
    </r>
  </si>
  <si>
    <r>
      <rPr>
        <b/>
        <sz val="12"/>
        <color rgb="FF434343"/>
        <rFont val="Calibri"/>
        <family val="2"/>
      </rPr>
      <t xml:space="preserve">Resource Allocation &amp; Planning
</t>
    </r>
    <r>
      <rPr>
        <sz val="12"/>
        <color rgb="FF434343"/>
        <rFont val="Calibri"/>
        <family val="2"/>
      </rPr>
      <t>How do you track priorities, assign work by competencies and monitor milestones?</t>
    </r>
  </si>
  <si>
    <r>
      <rPr>
        <b/>
        <sz val="12"/>
        <color rgb="FF434343"/>
        <rFont val="Calibri"/>
        <family val="2"/>
      </rPr>
      <t>Disparate Systems &amp; Data</t>
    </r>
    <r>
      <rPr>
        <sz val="12"/>
        <color rgb="FF434343"/>
        <rFont val="Calibri"/>
        <family val="2"/>
      </rPr>
      <t xml:space="preserve">
On average, how much time is each accountant spending jumping between systems to find various client information and documents?</t>
    </r>
  </si>
  <si>
    <r>
      <rPr>
        <b/>
        <sz val="12"/>
        <color rgb="FF434343"/>
        <rFont val="Calibri"/>
        <family val="2"/>
      </rPr>
      <t>Engagement Optimization</t>
    </r>
    <r>
      <rPr>
        <sz val="12"/>
        <color rgb="FF434343"/>
        <rFont val="Calibri"/>
        <family val="2"/>
      </rPr>
      <t xml:space="preserve">
How are you measuring your team's engagement levels in terms of speed, projects, competencies and relative to profitability?</t>
    </r>
  </si>
  <si>
    <r>
      <rPr>
        <b/>
        <sz val="12"/>
        <color rgb="FF434343"/>
        <rFont val="Calibri"/>
        <family val="2"/>
      </rPr>
      <t>Other</t>
    </r>
    <r>
      <rPr>
        <sz val="12"/>
        <color rgb="FF434343"/>
        <rFont val="Calibri"/>
        <family val="2"/>
      </rPr>
      <t xml:space="preserve">
List other software tools and fees not included above.</t>
    </r>
  </si>
  <si>
    <r>
      <rPr>
        <sz val="12"/>
        <color rgb="FF434343"/>
        <rFont val="Calibri"/>
        <family val="2"/>
      </rPr>
      <t xml:space="preserve">In addition to software licensing fees, what is the impact of not having automation in place? What's the cost of partial implementations of automation? These lost opportunities are often difficult to value and yet have a significant impact your productivity, workforce and client satisfaction, bottom line, and top-line growth.
</t>
    </r>
    <r>
      <rPr>
        <b/>
        <sz val="12"/>
        <color rgb="FF434343"/>
        <rFont val="Calibri"/>
        <family val="2"/>
      </rPr>
      <t>Contact Avii to learn more</t>
    </r>
  </si>
  <si>
    <r>
      <rPr>
        <b/>
        <sz val="12"/>
        <rFont val="Calibri"/>
        <family val="2"/>
      </rPr>
      <t xml:space="preserve">Client Onboarding
</t>
    </r>
    <r>
      <rPr>
        <sz val="12"/>
        <rFont val="Calibri"/>
        <family val="2"/>
      </rPr>
      <t>When you onboard a new client, where do you keep their contact information, proposals, contracts and getting started instructions for them?</t>
    </r>
  </si>
  <si>
    <r>
      <rPr>
        <b/>
        <sz val="12"/>
        <color rgb="FF434343"/>
        <rFont val="Calibri"/>
        <family val="2"/>
      </rPr>
      <t>Communications &amp; Collaboration</t>
    </r>
    <r>
      <rPr>
        <sz val="12"/>
        <color rgb="FF434343"/>
        <rFont val="Calibri"/>
        <family val="2"/>
      </rPr>
      <t xml:space="preserve">
How are you keeping clients and your team up to date? How are you notifying them of changes? How are you handling training? How are you collaborating with them? How do you share important news and announcements with them?</t>
    </r>
  </si>
  <si>
    <r>
      <rPr>
        <b/>
        <sz val="12"/>
        <color rgb="FF434343"/>
        <rFont val="Calibri"/>
        <family val="2"/>
      </rPr>
      <t xml:space="preserve">Marketing Automation
</t>
    </r>
    <r>
      <rPr>
        <sz val="12"/>
        <color rgb="FF434343"/>
        <rFont val="Calibri"/>
        <family val="2"/>
      </rPr>
      <t>How are you communication news, blogs, etc.</t>
    </r>
  </si>
  <si>
    <r>
      <rPr>
        <b/>
        <sz val="12"/>
        <color rgb="FF434343"/>
        <rFont val="Calibri"/>
        <family val="2"/>
      </rPr>
      <t>Secure Document Exchange with Clients</t>
    </r>
    <r>
      <rPr>
        <sz val="12"/>
        <color rgb="FF434343"/>
        <rFont val="Calibri"/>
        <family val="2"/>
      </rPr>
      <t xml:space="preserve">
How are you securely collecting documents from your clients, notifying them of needed updates, or alerting them of approvals? </t>
    </r>
  </si>
  <si>
    <r>
      <rPr>
        <b/>
        <sz val="12"/>
        <color rgb="FF434343"/>
        <rFont val="Calibri"/>
        <family val="2"/>
      </rPr>
      <t xml:space="preserve">Core Service Line Systems
</t>
    </r>
    <r>
      <rPr>
        <sz val="12"/>
        <color rgb="FF434343"/>
        <rFont val="Calibri"/>
        <family val="2"/>
      </rPr>
      <t>How do you perform the base processes for service lines?</t>
    </r>
  </si>
  <si>
    <r>
      <rPr>
        <b/>
        <sz val="12"/>
        <color rgb="FF434343"/>
        <rFont val="Calibri"/>
        <family val="2"/>
      </rPr>
      <t>Secure Document &amp; Data Storage</t>
    </r>
    <r>
      <rPr>
        <sz val="12"/>
        <color rgb="FF434343"/>
        <rFont val="Calibri"/>
        <family val="2"/>
      </rPr>
      <t xml:space="preserve">
How are you securely exchanging documents internally, tracking their usage, keeping a log of changes, and timestamping access? How are you determining who has access to which files? </t>
    </r>
  </si>
  <si>
    <r>
      <rPr>
        <b/>
        <sz val="12"/>
        <color rgb="FF434343"/>
        <rFont val="Calibri"/>
        <family val="2"/>
      </rPr>
      <t xml:space="preserve">Workflows &amp; Automation
</t>
    </r>
    <r>
      <rPr>
        <sz val="12"/>
        <color rgb="FF434343"/>
        <rFont val="Calibri"/>
        <family val="2"/>
      </rPr>
      <t>How do you automate the flow of work from one accountant or team to another?</t>
    </r>
  </si>
  <si>
    <r>
      <rPr>
        <b/>
        <sz val="12"/>
        <color rgb="FF434343"/>
        <rFont val="Calibri"/>
        <family val="2"/>
      </rPr>
      <t xml:space="preserve">Project &amp; Task Management
</t>
    </r>
    <r>
      <rPr>
        <sz val="12"/>
        <color rgb="FF434343"/>
        <rFont val="Calibri"/>
        <family val="2"/>
      </rPr>
      <t>When you start a project with a new or existing client, how do you keep track of all of the tasks, owners and next steps? How do you keep track of work outputs and filings?</t>
    </r>
  </si>
  <si>
    <r>
      <rPr>
        <b/>
        <sz val="12"/>
        <color rgb="FF434343"/>
        <rFont val="Calibri"/>
        <family val="2"/>
      </rPr>
      <t xml:space="preserve">Templates and Knowledge Base
</t>
    </r>
    <r>
      <rPr>
        <sz val="12"/>
        <color rgb="FF434343"/>
        <rFont val="Calibri"/>
        <family val="2"/>
      </rPr>
      <t xml:space="preserve">How are you leveraging past projects to assist in future client projects and new staff onboarding? Do you have available templates that enable fast starts across many clients? </t>
    </r>
  </si>
  <si>
    <r>
      <rPr>
        <b/>
        <sz val="12"/>
        <color rgb="FF434343"/>
        <rFont val="Calibri"/>
        <family val="2"/>
      </rPr>
      <t xml:space="preserve">Billable Hours Tracking
</t>
    </r>
    <r>
      <rPr>
        <sz val="12"/>
        <color rgb="FF434343"/>
        <rFont val="Calibri"/>
        <family val="2"/>
      </rPr>
      <t>How are you tracking time worked on certain projects? How are you comparing time worked to resource allocation?</t>
    </r>
  </si>
  <si>
    <r>
      <rPr>
        <b/>
        <sz val="12"/>
        <rFont val="Calibri"/>
        <family val="2"/>
      </rPr>
      <t xml:space="preserve">Technology Integration
</t>
    </r>
    <r>
      <rPr>
        <sz val="12"/>
        <rFont val="Calibri"/>
        <family val="2"/>
      </rPr>
      <t>How are you integrating other systems to improve the efficiencies in which your teams work? For example, how are they managing their calendar and storage systems?</t>
    </r>
  </si>
  <si>
    <r>
      <rPr>
        <b/>
        <sz val="12"/>
        <color rgb="FF434343"/>
        <rFont val="Calibri"/>
        <family val="2"/>
      </rPr>
      <t xml:space="preserve">Security
</t>
    </r>
    <r>
      <rPr>
        <sz val="12"/>
        <color rgb="FF434343"/>
        <rFont val="Calibri"/>
        <family val="2"/>
      </rPr>
      <t>How are you governing access to client information, projects and data? How do you lock down workpapers, especially after finalizing projects and other work?</t>
    </r>
  </si>
  <si>
    <r>
      <rPr>
        <b/>
        <sz val="12"/>
        <color rgb="FF434343"/>
        <rFont val="Calibri"/>
        <family val="2"/>
      </rPr>
      <t xml:space="preserve">Reporting &amp; Analytics
</t>
    </r>
    <r>
      <rPr>
        <sz val="12"/>
        <color rgb="FF434343"/>
        <rFont val="Calibri"/>
        <family val="2"/>
      </rPr>
      <t>How are you made aware of real-time status, notifications, progress and performance?</t>
    </r>
  </si>
  <si>
    <r>
      <rPr>
        <b/>
        <sz val="12"/>
        <color rgb="FF434343"/>
        <rFont val="Calibri"/>
        <family val="2"/>
      </rPr>
      <t xml:space="preserve">Resource Allocation &amp; Planning
</t>
    </r>
    <r>
      <rPr>
        <sz val="12"/>
        <color rgb="FF434343"/>
        <rFont val="Calibri"/>
        <family val="2"/>
      </rPr>
      <t>How do you track priorities, assign work by competencies and monitor milestones?</t>
    </r>
  </si>
  <si>
    <r>
      <rPr>
        <b/>
        <sz val="12"/>
        <color rgb="FF434343"/>
        <rFont val="Calibri"/>
        <family val="2"/>
      </rPr>
      <t>Disparate Systems &amp; Data</t>
    </r>
    <r>
      <rPr>
        <sz val="12"/>
        <color rgb="FF434343"/>
        <rFont val="Calibri"/>
        <family val="2"/>
      </rPr>
      <t xml:space="preserve">
On average, how much time is each accountant spending jumping between systems to find various client information and documents?</t>
    </r>
  </si>
  <si>
    <r>
      <rPr>
        <b/>
        <sz val="12"/>
        <color rgb="FF434343"/>
        <rFont val="Calibri"/>
        <family val="2"/>
      </rPr>
      <t>Engagement Optimization</t>
    </r>
    <r>
      <rPr>
        <sz val="12"/>
        <color rgb="FF434343"/>
        <rFont val="Calibri"/>
        <family val="2"/>
      </rPr>
      <t xml:space="preserve">
How are you measuring your team's engagement levels in terms of speed, projects, competencies and relative to profitability?</t>
    </r>
  </si>
  <si>
    <r>
      <rPr>
        <b/>
        <sz val="12"/>
        <color rgb="FF434343"/>
        <rFont val="Calibri"/>
        <family val="2"/>
      </rPr>
      <t>Other</t>
    </r>
    <r>
      <rPr>
        <sz val="12"/>
        <color rgb="FF434343"/>
        <rFont val="Calibri"/>
        <family val="2"/>
      </rPr>
      <t xml:space="preserve">
List other software tools and fees not included above.</t>
    </r>
  </si>
  <si>
    <r>
      <rPr>
        <sz val="12"/>
        <color rgb="FF434343"/>
        <rFont val="Calibri"/>
        <family val="2"/>
      </rPr>
      <t xml:space="preserve">In addition to software licensing fees, what is the impact of not having automation in place? What's the cost of partial implementations of automation? These lost opportunities are often difficult to value and yet have a significant impact your productivity, workforce and client satisfaction, bottom line, and top-line growth.
</t>
    </r>
    <r>
      <rPr>
        <b/>
        <sz val="12"/>
        <color rgb="FF434343"/>
        <rFont val="Calibri"/>
        <family val="2"/>
      </rPr>
      <t>Contact Avii to learn more</t>
    </r>
  </si>
  <si>
    <t>2020 Accounting Software Audit:</t>
  </si>
  <si>
    <t>Grand Total</t>
  </si>
  <si>
    <t>Common Capabilities Provided by Accounting Firms</t>
  </si>
  <si>
    <t>Which software vendor provides this capability?</t>
  </si>
  <si>
    <t>Cost Per User</t>
  </si>
  <si>
    <t>Subtotal</t>
  </si>
  <si>
    <r>
      <rPr>
        <b/>
        <sz val="12"/>
        <rFont val="Calibri"/>
        <family val="2"/>
      </rPr>
      <t xml:space="preserve">Client Onboarding
</t>
    </r>
    <r>
      <rPr>
        <sz val="12"/>
        <rFont val="Calibri"/>
        <family val="2"/>
      </rPr>
      <t>Marketing, Client Contact Data (CRM), Team Formation, Proposals, Contracts, Engagement Letters</t>
    </r>
  </si>
  <si>
    <r>
      <rPr>
        <b/>
        <sz val="12"/>
        <rFont val="Calibri"/>
        <family val="2"/>
      </rPr>
      <t xml:space="preserve">Project Setup
</t>
    </r>
    <r>
      <rPr>
        <sz val="12"/>
        <rFont val="Calibri"/>
        <family val="2"/>
      </rPr>
      <t xml:space="preserve">Plan, Forecast, Programs/Lists, Practice Aids, Team Formation </t>
    </r>
  </si>
  <si>
    <r>
      <rPr>
        <b/>
        <sz val="12"/>
        <rFont val="Calibri"/>
        <family val="2"/>
      </rPr>
      <t xml:space="preserve">Workflow
</t>
    </r>
    <r>
      <rPr>
        <sz val="12"/>
        <rFont val="Calibri"/>
        <family val="2"/>
      </rPr>
      <t>Resource Planning, Milestones, Tasks, Priorites, Scheduling, Rights &amp; Permissions</t>
    </r>
  </si>
  <si>
    <r>
      <rPr>
        <b/>
        <sz val="12"/>
        <rFont val="Calibri"/>
        <family val="2"/>
      </rPr>
      <t xml:space="preserve">Technology Integration
</t>
    </r>
    <r>
      <rPr>
        <sz val="12"/>
        <rFont val="Calibri"/>
        <family val="2"/>
      </rPr>
      <t>Automate interactions with staff &amp; client software systems (Box/ShareFile/DropBox, Outlook360, QuickBooks (collect client data) + (internal billing), etc)</t>
    </r>
  </si>
  <si>
    <r>
      <rPr>
        <b/>
        <sz val="12"/>
        <rFont val="Calibri"/>
        <family val="2"/>
      </rPr>
      <t>Communications</t>
    </r>
    <r>
      <rPr>
        <sz val="12"/>
        <rFont val="Calibri"/>
        <family val="2"/>
      </rPr>
      <t xml:space="preserve">
Internal and client, tagged, automated; notifications; train staff</t>
    </r>
  </si>
  <si>
    <r>
      <rPr>
        <b/>
        <sz val="12"/>
        <color rgb="FF434343"/>
        <rFont val="Calibri"/>
        <family val="2"/>
      </rPr>
      <t xml:space="preserve">Dashboards &amp; KPIs 
</t>
    </r>
    <r>
      <rPr>
        <sz val="12"/>
        <color rgb="FF434343"/>
        <rFont val="Calibri"/>
        <family val="2"/>
      </rPr>
      <t>Real-time status/notifications; desktop and mobile; replace routing slips</t>
    </r>
  </si>
  <si>
    <r>
      <rPr>
        <b/>
        <sz val="12"/>
        <color rgb="FF434343"/>
        <rFont val="Calibri"/>
        <family val="2"/>
      </rPr>
      <t>Secure Data Exchanges &amp; Storage</t>
    </r>
    <r>
      <rPr>
        <sz val="12"/>
        <color rgb="FF434343"/>
        <rFont val="Calibri"/>
        <family val="2"/>
      </rPr>
      <t xml:space="preserve">
Document uploads/downloads, tracking and notification with completion status, time stamp and human stamp; searchable </t>
    </r>
  </si>
  <si>
    <r>
      <rPr>
        <b/>
        <sz val="12"/>
        <color rgb="FF434343"/>
        <rFont val="Calibri"/>
        <family val="2"/>
      </rPr>
      <t xml:space="preserve">Fieldwork &amp; Review Cycles
</t>
    </r>
    <r>
      <rPr>
        <sz val="12"/>
        <color rgb="FF434343"/>
        <rFont val="Calibri"/>
        <family val="2"/>
      </rPr>
      <t>Analyze evidence; Seek Changes, Notify, Verify; Evidence log of what/who/when</t>
    </r>
  </si>
  <si>
    <r>
      <rPr>
        <b/>
        <sz val="12"/>
        <color rgb="FF434343"/>
        <rFont val="Calibri"/>
        <family val="2"/>
      </rPr>
      <t xml:space="preserve">Engagement Optimization
</t>
    </r>
    <r>
      <rPr>
        <sz val="12"/>
        <color rgb="FF434343"/>
        <rFont val="Calibri"/>
        <family val="2"/>
      </rPr>
      <t>Analyze team performance/deficienciencies/profitability; evolve team;uplift processes</t>
    </r>
  </si>
  <si>
    <r>
      <rPr>
        <b/>
        <sz val="12"/>
        <color rgb="FF434343"/>
        <rFont val="Calibri"/>
        <family val="2"/>
      </rPr>
      <t xml:space="preserve">Report &amp; Submit Outputs
</t>
    </r>
    <r>
      <rPr>
        <sz val="12"/>
        <color rgb="FF434343"/>
        <rFont val="Calibri"/>
        <family val="2"/>
      </rPr>
      <t>Team and Client delierables; Lock down workpapers; Track filings; Manage data destuction</t>
    </r>
  </si>
  <si>
    <r>
      <rPr>
        <b/>
        <sz val="12"/>
        <color rgb="FF434343"/>
        <rFont val="Calibri"/>
        <family val="2"/>
      </rPr>
      <t xml:space="preserve">Knowledgebase 
</t>
    </r>
    <r>
      <rPr>
        <sz val="12"/>
        <color rgb="FF434343"/>
        <rFont val="Calibri"/>
        <family val="2"/>
      </rPr>
      <t>Leverage past projects; onboard staff and clients, searchable archive</t>
    </r>
  </si>
  <si>
    <r>
      <rPr>
        <b/>
        <sz val="12"/>
        <color rgb="FF434343"/>
        <rFont val="Calibri"/>
        <family val="2"/>
      </rPr>
      <t xml:space="preserve">Continuous Engagement </t>
    </r>
    <r>
      <rPr>
        <sz val="12"/>
        <color rgb="FF434343"/>
        <rFont val="Calibri"/>
        <family val="2"/>
      </rPr>
      <t xml:space="preserve">
Automate/strengthen next steps with client; off-board</t>
    </r>
  </si>
  <si>
    <t>Effectiveness</t>
  </si>
  <si>
    <t>✪✪✪✪✪</t>
  </si>
  <si>
    <r>
      <rPr>
        <sz val="10"/>
        <color rgb="FFFF6A13"/>
        <rFont val="Arial"/>
        <family val="2"/>
      </rPr>
      <t>✪✪✪✪</t>
    </r>
    <r>
      <rPr>
        <sz val="10"/>
        <color rgb="FF000000"/>
        <rFont val="Arial"/>
      </rPr>
      <t>✪</t>
    </r>
  </si>
  <si>
    <r>
      <rPr>
        <sz val="10"/>
        <color rgb="FFFF6A13"/>
        <rFont val="Arial"/>
        <family val="2"/>
      </rPr>
      <t>✪✪✪</t>
    </r>
    <r>
      <rPr>
        <sz val="10"/>
        <color rgb="FF000000"/>
        <rFont val="Arial"/>
      </rPr>
      <t>✪✪</t>
    </r>
  </si>
  <si>
    <r>
      <rPr>
        <sz val="10"/>
        <color rgb="FFFF6A13"/>
        <rFont val="Arial"/>
        <family val="2"/>
      </rPr>
      <t>✪✪</t>
    </r>
    <r>
      <rPr>
        <sz val="10"/>
        <color rgb="FF000000"/>
        <rFont val="Arial"/>
      </rPr>
      <t>✪✪✪</t>
    </r>
  </si>
  <si>
    <r>
      <rPr>
        <sz val="10"/>
        <color rgb="FFFF6A13"/>
        <rFont val="Arial"/>
        <family val="2"/>
      </rPr>
      <t>✪</t>
    </r>
    <r>
      <rPr>
        <sz val="10"/>
        <color rgb="FF000000"/>
        <rFont val="Arial"/>
      </rPr>
      <t>✪✪✪✪</t>
    </r>
  </si>
  <si>
    <r>
      <t xml:space="preserve">In addition to software licensing fees, what is the impact of not having automation in place? What's the cost of partial implementations of automation? These lost opportunities are often difficult to value and yet have a significant impact your productivity, workforce and client satisfaction, bottom line, and top-line growth.
</t>
    </r>
    <r>
      <rPr>
        <b/>
        <sz val="12"/>
        <color rgb="FF434343"/>
        <rFont val="Calibri"/>
        <family val="2"/>
      </rPr>
      <t>Contact Avii to learn more</t>
    </r>
  </si>
  <si>
    <r>
      <t xml:space="preserve">Technology Integration
</t>
    </r>
    <r>
      <rPr>
        <sz val="12"/>
        <rFont val="Calibri"/>
        <family val="2"/>
      </rPr>
      <t>How are you integrating other systems to improve the efficiencies in which your teams work? For example, how are they managing their calendar and storage systems?</t>
    </r>
  </si>
  <si>
    <r>
      <t xml:space="preserve">Client Onboarding
</t>
    </r>
    <r>
      <rPr>
        <sz val="12"/>
        <rFont val="Calibri"/>
        <family val="2"/>
      </rPr>
      <t>When you onboard a new client, where do you keep their contact information, proposals, contracts and getting started instructions for them?</t>
    </r>
  </si>
  <si>
    <r>
      <rPr>
        <b/>
        <sz val="12"/>
        <color rgb="FF434343"/>
        <rFont val="Calibri"/>
        <family val="2"/>
      </rPr>
      <t xml:space="preserve">Marketing Automation
</t>
    </r>
    <r>
      <rPr>
        <sz val="12"/>
        <color rgb="FF434343"/>
        <rFont val="Calibri"/>
        <family val="2"/>
      </rPr>
      <t>How are you communicating - news, blogs,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</si>
</sst>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37">
    <font>
      <sz val="10"/>
      <color rgb="FF000000"/>
      <name val="Arial"/>
    </font>
    <font>
      <b/>
      <sz val="18"/>
      <color rgb="FFFF6A13"/>
      <name val="Calibri"/>
      <family val="2"/>
    </font>
    <font>
      <b/>
      <i/>
      <sz val="10"/>
      <color rgb="FF999999"/>
      <name val="Calibri"/>
      <family val="2"/>
    </font>
    <font>
      <b/>
      <sz val="18"/>
      <name val="Calibri"/>
      <family val="2"/>
    </font>
    <font>
      <b/>
      <sz val="12"/>
      <color rgb="FF999999"/>
      <name val="Montserrat"/>
    </font>
    <font>
      <sz val="14"/>
      <color rgb="FF999999"/>
      <name val="Calibri"/>
      <family val="2"/>
    </font>
    <font>
      <b/>
      <sz val="17"/>
      <color rgb="FF999999"/>
      <name val="Calibri"/>
      <family val="2"/>
    </font>
    <font>
      <b/>
      <sz val="24"/>
      <color rgb="FFFF6A13"/>
      <name val="Calibri"/>
      <family val="2"/>
    </font>
    <font>
      <b/>
      <sz val="18"/>
      <color rgb="FFFF6A13"/>
      <name val="Montserrat"/>
    </font>
    <font>
      <b/>
      <sz val="12"/>
      <color rgb="FFFFFFFF"/>
      <name val="Calibri"/>
      <family val="2"/>
    </font>
    <font>
      <u/>
      <sz val="12"/>
      <color rgb="FFFF6A13"/>
      <name val="Calibri"/>
      <family val="2"/>
    </font>
    <font>
      <i/>
      <sz val="8"/>
      <color rgb="FF999999"/>
      <name val="Montserrat"/>
    </font>
    <font>
      <b/>
      <sz val="14"/>
      <color rgb="FFFFFFFF"/>
      <name val="Calibri"/>
      <family val="2"/>
    </font>
    <font>
      <sz val="10"/>
      <name val="Arial"/>
      <family val="2"/>
    </font>
    <font>
      <b/>
      <sz val="12"/>
      <color rgb="FF434343"/>
      <name val="Calibri"/>
      <family val="2"/>
    </font>
    <font>
      <b/>
      <sz val="12"/>
      <color rgb="FF000000"/>
      <name val="Calibri"/>
      <family val="2"/>
    </font>
    <font>
      <b/>
      <sz val="18"/>
      <color rgb="FFFFFFFF"/>
      <name val="Calibri"/>
      <family val="2"/>
    </font>
    <font>
      <b/>
      <sz val="12"/>
      <name val="Calibri"/>
      <family val="2"/>
    </font>
    <font>
      <u/>
      <sz val="10"/>
      <color rgb="FFFF6A13"/>
      <name val="Calibri"/>
      <family val="2"/>
    </font>
    <font>
      <u/>
      <sz val="10"/>
      <color rgb="FFFF6A13"/>
      <name val="Calibri"/>
      <family val="2"/>
    </font>
    <font>
      <b/>
      <sz val="12"/>
      <color rgb="FFFF6A13"/>
      <name val="Calibri"/>
      <family val="2"/>
    </font>
    <font>
      <sz val="12"/>
      <name val="Calibri"/>
      <family val="2"/>
    </font>
    <font>
      <b/>
      <sz val="16"/>
      <color rgb="FFFF6A13"/>
      <name val="Calibri"/>
      <family val="2"/>
    </font>
    <font>
      <sz val="12"/>
      <color rgb="FF434343"/>
      <name val="Calibri"/>
      <family val="2"/>
    </font>
    <font>
      <sz val="12"/>
      <color rgb="FF000000"/>
      <name val="Calibri"/>
      <family val="2"/>
    </font>
    <font>
      <b/>
      <sz val="18"/>
      <color rgb="FF434343"/>
      <name val="Calibri"/>
      <family val="2"/>
    </font>
    <font>
      <sz val="12"/>
      <color rgb="FFFF6A13"/>
      <name val="Calibri"/>
      <family val="2"/>
    </font>
    <font>
      <u/>
      <sz val="10"/>
      <color rgb="FFFF6A13"/>
      <name val="Calibri"/>
      <family val="2"/>
    </font>
    <font>
      <u/>
      <sz val="12"/>
      <color rgb="FFFF6A13"/>
      <name val="Calibri"/>
      <family val="2"/>
    </font>
    <font>
      <sz val="12"/>
      <name val="Arial"/>
      <family val="2"/>
    </font>
    <font>
      <u/>
      <sz val="12"/>
      <color rgb="FFFF6A13"/>
      <name val="Calibri"/>
      <family val="2"/>
    </font>
    <font>
      <b/>
      <sz val="18"/>
      <color rgb="FF999999"/>
      <name val="Calibri"/>
      <family val="2"/>
    </font>
    <font>
      <b/>
      <sz val="18"/>
      <color rgb="FF999999"/>
      <name val="Montserrat"/>
    </font>
    <font>
      <b/>
      <sz val="10"/>
      <name val="Arial"/>
      <family val="2"/>
    </font>
    <font>
      <sz val="10"/>
      <color rgb="FFFF6A13"/>
      <name val="Arial"/>
      <family val="2"/>
    </font>
    <font>
      <sz val="10"/>
      <color rgb="FF000000"/>
      <name val="Arial"/>
      <family val="2"/>
    </font>
    <font>
      <b/>
      <sz val="10"/>
      <color rgb="FF999999"/>
      <name val="Calibri"/>
      <family val="2"/>
    </font>
  </fonts>
  <fills count="8">
    <fill>
      <patternFill patternType="none"/>
    </fill>
    <fill>
      <patternFill patternType="gray125"/>
    </fill>
    <fill>
      <patternFill patternType="solid">
        <fgColor rgb="FFFFFFFF"/>
        <bgColor rgb="FFFFFFFF"/>
      </patternFill>
    </fill>
    <fill>
      <patternFill patternType="solid">
        <fgColor rgb="FF999999"/>
        <bgColor rgb="FF999999"/>
      </patternFill>
    </fill>
    <fill>
      <patternFill patternType="solid">
        <fgColor rgb="FFDBF3F6"/>
        <bgColor rgb="FFDBF3F6"/>
      </patternFill>
    </fill>
    <fill>
      <patternFill patternType="solid">
        <fgColor rgb="FFF3F3F3"/>
        <bgColor rgb="FFF3F3F3"/>
      </patternFill>
    </fill>
    <fill>
      <patternFill patternType="solid">
        <fgColor rgb="FFFF6A13"/>
        <bgColor rgb="FFFF6A13"/>
      </patternFill>
    </fill>
    <fill>
      <patternFill patternType="solid">
        <fgColor rgb="FFEFEFEF"/>
        <bgColor rgb="FFEFEFEF"/>
      </patternFill>
    </fill>
  </fills>
  <borders count="35">
    <border>
      <left/>
      <right/>
      <top/>
      <bottom/>
      <diagonal/>
    </border>
    <border>
      <left style="dotted">
        <color rgb="FFB7B7B7"/>
      </left>
      <right style="dotted">
        <color rgb="FFB7B7B7"/>
      </right>
      <top style="dotted">
        <color rgb="FFB7B7B7"/>
      </top>
      <bottom style="dotted">
        <color rgb="FFB7B7B7"/>
      </bottom>
      <diagonal/>
    </border>
    <border>
      <left style="dotted">
        <color rgb="FFB7B7B7"/>
      </left>
      <right/>
      <top style="dotted">
        <color rgb="FFB7B7B7"/>
      </top>
      <bottom/>
      <diagonal/>
    </border>
    <border>
      <left/>
      <right/>
      <top style="dotted">
        <color rgb="FFB7B7B7"/>
      </top>
      <bottom/>
      <diagonal/>
    </border>
    <border>
      <left/>
      <right style="dotted">
        <color rgb="FFB7B7B7"/>
      </right>
      <top style="dotted">
        <color rgb="FFB7B7B7"/>
      </top>
      <bottom/>
      <diagonal/>
    </border>
    <border>
      <left style="dotted">
        <color rgb="FFB7B7B7"/>
      </left>
      <right style="dotted">
        <color rgb="FFB7B7B7"/>
      </right>
      <top style="dotted">
        <color rgb="FFB7B7B7"/>
      </top>
      <bottom/>
      <diagonal/>
    </border>
    <border>
      <left style="dotted">
        <color rgb="FFB7B7B7"/>
      </left>
      <right/>
      <top style="dotted">
        <color rgb="FFB7B7B7"/>
      </top>
      <bottom style="dotted">
        <color rgb="FFB7B7B7"/>
      </bottom>
      <diagonal/>
    </border>
    <border>
      <left/>
      <right/>
      <top style="dotted">
        <color rgb="FFB7B7B7"/>
      </top>
      <bottom style="dotted">
        <color rgb="FFB7B7B7"/>
      </bottom>
      <diagonal/>
    </border>
    <border>
      <left/>
      <right style="dotted">
        <color rgb="FFB7B7B7"/>
      </right>
      <top style="dotted">
        <color rgb="FFB7B7B7"/>
      </top>
      <bottom style="dotted">
        <color rgb="FFB7B7B7"/>
      </bottom>
      <diagonal/>
    </border>
    <border>
      <left style="dotted">
        <color rgb="FFB7B7B7"/>
      </left>
      <right/>
      <top/>
      <bottom style="dotted">
        <color rgb="FFB7B7B7"/>
      </bottom>
      <diagonal/>
    </border>
    <border>
      <left/>
      <right/>
      <top/>
      <bottom style="dotted">
        <color rgb="FFB7B7B7"/>
      </bottom>
      <diagonal/>
    </border>
    <border>
      <left/>
      <right style="dotted">
        <color rgb="FFB7B7B7"/>
      </right>
      <top/>
      <bottom style="dotted">
        <color rgb="FFB7B7B7"/>
      </bottom>
      <diagonal/>
    </border>
    <border>
      <left style="dotted">
        <color rgb="FFB7B7B7"/>
      </left>
      <right style="dotted">
        <color rgb="FFB7B7B7"/>
      </right>
      <top/>
      <bottom style="dotted">
        <color rgb="FFB7B7B7"/>
      </bottom>
      <diagonal/>
    </border>
    <border>
      <left style="dotted">
        <color rgb="FFB7B7B7"/>
      </left>
      <right/>
      <top style="dotted">
        <color rgb="FFB7B7B7"/>
      </top>
      <bottom style="thick">
        <color rgb="FFFF6A13"/>
      </bottom>
      <diagonal/>
    </border>
    <border>
      <left/>
      <right/>
      <top style="dotted">
        <color rgb="FFB7B7B7"/>
      </top>
      <bottom style="thick">
        <color rgb="FFFF6A13"/>
      </bottom>
      <diagonal/>
    </border>
    <border>
      <left/>
      <right style="dotted">
        <color rgb="FFB7B7B7"/>
      </right>
      <top style="dotted">
        <color rgb="FFB7B7B7"/>
      </top>
      <bottom style="thick">
        <color rgb="FFFF6A13"/>
      </bottom>
      <diagonal/>
    </border>
    <border>
      <left style="dotted">
        <color rgb="FFB7B7B7"/>
      </left>
      <right/>
      <top/>
      <bottom style="thin">
        <color rgb="FFFFB500"/>
      </bottom>
      <diagonal/>
    </border>
    <border>
      <left/>
      <right style="dotted">
        <color rgb="FFB7B7B7"/>
      </right>
      <top/>
      <bottom style="thin">
        <color rgb="FFFFB500"/>
      </bottom>
      <diagonal/>
    </border>
    <border>
      <left style="dotted">
        <color rgb="FFB7B7B7"/>
      </left>
      <right style="dotted">
        <color rgb="FFB7B7B7"/>
      </right>
      <top/>
      <bottom style="thin">
        <color rgb="FFFFB500"/>
      </bottom>
      <diagonal/>
    </border>
    <border>
      <left style="dotted">
        <color rgb="FFB7B7B7"/>
      </left>
      <right/>
      <top/>
      <bottom/>
      <diagonal/>
    </border>
    <border>
      <left/>
      <right style="dotted">
        <color rgb="FFB7B7B7"/>
      </right>
      <top/>
      <bottom/>
      <diagonal/>
    </border>
    <border>
      <left style="dotted">
        <color rgb="FFB7B7B7"/>
      </left>
      <right style="dotted">
        <color rgb="FFB7B7B7"/>
      </right>
      <top/>
      <bottom/>
      <diagonal/>
    </border>
    <border>
      <left style="dotted">
        <color rgb="FFB7B7B7"/>
      </left>
      <right style="dotted">
        <color rgb="FFB7B7B7"/>
      </right>
      <top style="dotted">
        <color rgb="FFB7B7B7"/>
      </top>
      <bottom style="thin">
        <color rgb="FFFFB500"/>
      </bottom>
      <diagonal/>
    </border>
    <border>
      <left style="dotted">
        <color rgb="FFB7B7B7"/>
      </left>
      <right/>
      <top/>
      <bottom style="thick">
        <color rgb="FFFF6A13"/>
      </bottom>
      <diagonal/>
    </border>
    <border>
      <left/>
      <right/>
      <top/>
      <bottom style="thick">
        <color rgb="FFFF6A13"/>
      </bottom>
      <diagonal/>
    </border>
    <border>
      <left/>
      <right style="dotted">
        <color rgb="FFB7B7B7"/>
      </right>
      <top/>
      <bottom style="thick">
        <color rgb="FFFF6A13"/>
      </bottom>
      <diagonal/>
    </border>
    <border>
      <left style="dotted">
        <color rgb="FFB7B7B7"/>
      </left>
      <right/>
      <top style="thin">
        <color rgb="FFFFB500"/>
      </top>
      <bottom style="thin">
        <color rgb="FFFFB500"/>
      </bottom>
      <diagonal/>
    </border>
    <border>
      <left/>
      <right style="dotted">
        <color rgb="FFB7B7B7"/>
      </right>
      <top style="thin">
        <color rgb="FFFFB500"/>
      </top>
      <bottom style="thin">
        <color rgb="FFFFB500"/>
      </bottom>
      <diagonal/>
    </border>
    <border>
      <left style="dotted">
        <color rgb="FFB7B7B7"/>
      </left>
      <right style="dotted">
        <color rgb="FFB7B7B7"/>
      </right>
      <top style="thin">
        <color rgb="FFFFB500"/>
      </top>
      <bottom style="thin">
        <color rgb="FFFFB500"/>
      </bottom>
      <diagonal/>
    </border>
    <border>
      <left style="dotted">
        <color rgb="FFCCCCCC"/>
      </left>
      <right/>
      <top/>
      <bottom/>
      <diagonal/>
    </border>
    <border>
      <left/>
      <right style="dotted">
        <color rgb="FFCCCCCC"/>
      </right>
      <top/>
      <bottom/>
      <diagonal/>
    </border>
    <border>
      <left style="dotted">
        <color rgb="FFCCCCCC"/>
      </left>
      <right/>
      <top/>
      <bottom style="thin">
        <color rgb="FFFFB500"/>
      </bottom>
      <diagonal/>
    </border>
    <border>
      <left/>
      <right/>
      <top/>
      <bottom style="thin">
        <color rgb="FFFFB500"/>
      </bottom>
      <diagonal/>
    </border>
    <border>
      <left/>
      <right style="dotted">
        <color rgb="FFCCCCCC"/>
      </right>
      <top/>
      <bottom style="thin">
        <color rgb="FFFFB500"/>
      </bottom>
      <diagonal/>
    </border>
    <border>
      <left style="dotted">
        <color rgb="FFB7B7B7"/>
      </left>
      <right style="dotted">
        <color rgb="FFB7B7B7"/>
      </right>
      <top style="dotted">
        <color rgb="FFCCCCCC"/>
      </top>
      <bottom style="thin">
        <color rgb="FFFFB500"/>
      </bottom>
      <diagonal/>
    </border>
  </borders>
  <cellStyleXfs count="1">
    <xf numFmtId="0" fontId="0" fillId="0" borderId="0"/>
  </cellStyleXfs>
  <cellXfs count="142">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left" vertical="top"/>
    </xf>
    <xf numFmtId="0" fontId="4"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center" vertical="top"/>
    </xf>
    <xf numFmtId="164" fontId="7" fillId="0" borderId="1"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9" fillId="0" borderId="0" xfId="0" applyNumberFormat="1" applyFont="1" applyAlignment="1">
      <alignment horizontal="left" wrapText="1"/>
    </xf>
    <xf numFmtId="0" fontId="10" fillId="0" borderId="0" xfId="0" applyFont="1" applyAlignment="1">
      <alignment horizontal="center" vertical="top"/>
    </xf>
    <xf numFmtId="49" fontId="9" fillId="0" borderId="0" xfId="0" applyNumberFormat="1" applyFont="1" applyAlignment="1">
      <alignment horizontal="center" wrapText="1"/>
    </xf>
    <xf numFmtId="0" fontId="9" fillId="0" borderId="0" xfId="0" applyFont="1" applyAlignment="1">
      <alignment horizontal="center" vertical="top"/>
    </xf>
    <xf numFmtId="0" fontId="11" fillId="0" borderId="0" xfId="0" applyFont="1" applyAlignment="1">
      <alignment horizontal="center" vertical="top" wrapText="1"/>
    </xf>
    <xf numFmtId="49" fontId="16" fillId="0" borderId="0" xfId="0" applyNumberFormat="1" applyFont="1" applyAlignment="1">
      <alignment horizontal="center" wrapText="1"/>
    </xf>
    <xf numFmtId="49" fontId="9" fillId="3" borderId="1" xfId="0" applyNumberFormat="1" applyFont="1" applyFill="1" applyBorder="1" applyAlignment="1">
      <alignment horizontal="center" wrapText="1"/>
    </xf>
    <xf numFmtId="0" fontId="17" fillId="0" borderId="0" xfId="0" applyFont="1" applyAlignment="1">
      <alignment horizontal="left" vertical="top" wrapText="1"/>
    </xf>
    <xf numFmtId="0" fontId="1" fillId="0" borderId="13" xfId="0" applyFont="1" applyBorder="1" applyAlignment="1">
      <alignment horizontal="left" wrapText="1"/>
    </xf>
    <xf numFmtId="0" fontId="18" fillId="0" borderId="14" xfId="0" applyFont="1" applyBorder="1" applyAlignment="1">
      <alignment horizontal="center" wrapText="1"/>
    </xf>
    <xf numFmtId="0" fontId="19" fillId="0" borderId="15" xfId="0" applyFont="1" applyBorder="1" applyAlignment="1">
      <alignment horizontal="center" wrapText="1"/>
    </xf>
    <xf numFmtId="0" fontId="1" fillId="0" borderId="14" xfId="0" applyFont="1" applyBorder="1" applyAlignment="1">
      <alignment horizontal="left" wrapText="1"/>
    </xf>
    <xf numFmtId="0" fontId="3" fillId="0" borderId="0" xfId="0" applyFont="1" applyAlignment="1">
      <alignment horizontal="center" vertical="center" wrapText="1"/>
    </xf>
    <xf numFmtId="0" fontId="20" fillId="5" borderId="18" xfId="0" applyFont="1" applyFill="1" applyBorder="1" applyAlignment="1">
      <alignment horizontal="left" vertical="center" wrapText="1"/>
    </xf>
    <xf numFmtId="0" fontId="21" fillId="5" borderId="18" xfId="0" applyFont="1" applyFill="1" applyBorder="1" applyAlignment="1">
      <alignment horizontal="center" vertical="center" wrapText="1"/>
    </xf>
    <xf numFmtId="0" fontId="22" fillId="5" borderId="18" xfId="0" applyFont="1" applyFill="1" applyBorder="1" applyAlignment="1">
      <alignment horizontal="left" vertical="center" wrapText="1"/>
    </xf>
    <xf numFmtId="164" fontId="21" fillId="5" borderId="18" xfId="0" applyNumberFormat="1" applyFont="1" applyFill="1" applyBorder="1" applyAlignment="1">
      <alignment horizontal="center" vertical="center" wrapText="1"/>
    </xf>
    <xf numFmtId="164" fontId="3" fillId="5" borderId="18" xfId="0" applyNumberFormat="1" applyFont="1" applyFill="1" applyBorder="1" applyAlignment="1">
      <alignment horizontal="center" vertical="center" wrapText="1"/>
    </xf>
    <xf numFmtId="0" fontId="23" fillId="0" borderId="0" xfId="0" applyFont="1" applyAlignment="1">
      <alignment horizontal="left" vertical="top" wrapText="1"/>
    </xf>
    <xf numFmtId="0" fontId="24" fillId="5" borderId="18" xfId="0" applyFont="1" applyFill="1" applyBorder="1" applyAlignment="1">
      <alignment horizontal="center" vertical="center" wrapText="1"/>
    </xf>
    <xf numFmtId="164" fontId="23" fillId="5" borderId="18" xfId="0" applyNumberFormat="1" applyFont="1" applyFill="1" applyBorder="1" applyAlignment="1">
      <alignment horizontal="center" vertical="center" wrapText="1"/>
    </xf>
    <xf numFmtId="0" fontId="25" fillId="0" borderId="0" xfId="0" applyFont="1" applyAlignment="1">
      <alignment horizontal="center" vertical="center" wrapText="1"/>
    </xf>
    <xf numFmtId="0" fontId="26" fillId="5" borderId="18" xfId="0" applyFont="1" applyFill="1" applyBorder="1" applyAlignment="1">
      <alignment horizontal="left" vertical="center" wrapText="1"/>
    </xf>
    <xf numFmtId="0" fontId="24" fillId="5" borderId="12" xfId="0" applyFont="1" applyFill="1" applyBorder="1" applyAlignment="1">
      <alignment horizontal="center" vertical="center" wrapText="1"/>
    </xf>
    <xf numFmtId="0" fontId="22" fillId="5" borderId="12" xfId="0" applyFont="1" applyFill="1" applyBorder="1" applyAlignment="1">
      <alignment horizontal="left" vertical="center" wrapText="1"/>
    </xf>
    <xf numFmtId="164" fontId="23" fillId="5" borderId="12" xfId="0" applyNumberFormat="1" applyFont="1" applyFill="1" applyBorder="1" applyAlignment="1">
      <alignment horizontal="center" vertical="center" wrapText="1"/>
    </xf>
    <xf numFmtId="0" fontId="21" fillId="5" borderId="12" xfId="0" applyFont="1" applyFill="1" applyBorder="1" applyAlignment="1">
      <alignment horizontal="center" vertical="center" wrapText="1"/>
    </xf>
    <xf numFmtId="164" fontId="3" fillId="5" borderId="12" xfId="0" applyNumberFormat="1" applyFont="1" applyFill="1" applyBorder="1" applyAlignment="1">
      <alignment horizontal="center" vertical="center" wrapText="1"/>
    </xf>
    <xf numFmtId="0" fontId="24" fillId="5" borderId="1" xfId="0" applyFont="1" applyFill="1" applyBorder="1" applyAlignment="1">
      <alignment horizontal="center" vertical="center" wrapText="1"/>
    </xf>
    <xf numFmtId="0" fontId="22" fillId="5" borderId="1" xfId="0" applyFont="1" applyFill="1" applyBorder="1" applyAlignment="1">
      <alignment horizontal="left" vertical="center" wrapText="1"/>
    </xf>
    <xf numFmtId="164" fontId="23" fillId="5" borderId="1" xfId="0" applyNumberFormat="1" applyFont="1" applyFill="1" applyBorder="1" applyAlignment="1">
      <alignment horizontal="center" vertical="center" wrapText="1"/>
    </xf>
    <xf numFmtId="0" fontId="24" fillId="5" borderId="22" xfId="0" applyFont="1" applyFill="1" applyBorder="1" applyAlignment="1">
      <alignment horizontal="center" vertical="center" wrapText="1"/>
    </xf>
    <xf numFmtId="0" fontId="22" fillId="5" borderId="22" xfId="0" applyFont="1" applyFill="1" applyBorder="1" applyAlignment="1">
      <alignment horizontal="left" vertical="center" wrapText="1"/>
    </xf>
    <xf numFmtId="164" fontId="23" fillId="5" borderId="22" xfId="0" applyNumberFormat="1" applyFont="1" applyFill="1" applyBorder="1" applyAlignment="1">
      <alignment horizontal="center" vertical="center" wrapText="1"/>
    </xf>
    <xf numFmtId="0" fontId="1" fillId="0" borderId="23" xfId="0" applyFont="1" applyBorder="1" applyAlignment="1">
      <alignment horizontal="left" wrapText="1"/>
    </xf>
    <xf numFmtId="0" fontId="1" fillId="0" borderId="24" xfId="0" applyFont="1" applyBorder="1" applyAlignment="1">
      <alignment horizontal="left" wrapText="1"/>
    </xf>
    <xf numFmtId="0" fontId="1" fillId="0" borderId="25" xfId="0" applyFont="1" applyBorder="1" applyAlignment="1">
      <alignment horizontal="left" wrapText="1"/>
    </xf>
    <xf numFmtId="164" fontId="21" fillId="5" borderId="12" xfId="0" applyNumberFormat="1" applyFont="1" applyFill="1" applyBorder="1" applyAlignment="1">
      <alignment horizontal="center" vertical="center" wrapText="1"/>
    </xf>
    <xf numFmtId="164" fontId="25" fillId="5" borderId="12" xfId="0" applyNumberFormat="1" applyFont="1" applyFill="1" applyBorder="1" applyAlignment="1">
      <alignment horizontal="center" vertical="center" wrapText="1"/>
    </xf>
    <xf numFmtId="164" fontId="21" fillId="5" borderId="1" xfId="0" applyNumberFormat="1" applyFont="1" applyFill="1" applyBorder="1" applyAlignment="1">
      <alignment horizontal="center" vertical="center" wrapText="1"/>
    </xf>
    <xf numFmtId="164" fontId="25" fillId="5" borderId="1" xfId="0" applyNumberFormat="1" applyFont="1" applyFill="1" applyBorder="1" applyAlignment="1">
      <alignment horizontal="center" vertical="center" wrapText="1"/>
    </xf>
    <xf numFmtId="0" fontId="22" fillId="5" borderId="21" xfId="0" applyFont="1" applyFill="1" applyBorder="1" applyAlignment="1">
      <alignment horizontal="left" vertical="center" wrapText="1"/>
    </xf>
    <xf numFmtId="164" fontId="21" fillId="5" borderId="5" xfId="0" applyNumberFormat="1" applyFont="1" applyFill="1" applyBorder="1" applyAlignment="1">
      <alignment horizontal="center" vertical="center" wrapText="1"/>
    </xf>
    <xf numFmtId="0" fontId="21" fillId="5" borderId="21" xfId="0" applyFont="1" applyFill="1" applyBorder="1" applyAlignment="1">
      <alignment horizontal="center" vertical="center" wrapText="1"/>
    </xf>
    <xf numFmtId="164" fontId="25" fillId="5" borderId="5" xfId="0" applyNumberFormat="1"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22" xfId="0" applyFont="1" applyFill="1" applyBorder="1" applyAlignment="1">
      <alignment horizontal="center" vertical="center" wrapText="1"/>
    </xf>
    <xf numFmtId="164" fontId="25" fillId="5" borderId="22" xfId="0" applyNumberFormat="1" applyFont="1" applyFill="1" applyBorder="1" applyAlignment="1">
      <alignment horizontal="center" vertical="center" wrapText="1"/>
    </xf>
    <xf numFmtId="0" fontId="21" fillId="0" borderId="0" xfId="0" applyFont="1" applyAlignment="1">
      <alignment horizontal="left" vertical="top" wrapText="1"/>
    </xf>
    <xf numFmtId="164" fontId="21" fillId="5" borderId="22" xfId="0" applyNumberFormat="1" applyFont="1" applyFill="1" applyBorder="1" applyAlignment="1">
      <alignment horizontal="center" vertical="center" wrapText="1"/>
    </xf>
    <xf numFmtId="164" fontId="25" fillId="5" borderId="18" xfId="0" applyNumberFormat="1" applyFont="1" applyFill="1" applyBorder="1" applyAlignment="1">
      <alignment horizontal="center" vertical="center" wrapText="1"/>
    </xf>
    <xf numFmtId="0" fontId="24" fillId="5" borderId="28" xfId="0" applyFont="1" applyFill="1" applyBorder="1" applyAlignment="1">
      <alignment horizontal="center" vertical="center" wrapText="1"/>
    </xf>
    <xf numFmtId="0" fontId="22" fillId="5" borderId="28" xfId="0" applyFont="1" applyFill="1" applyBorder="1" applyAlignment="1">
      <alignment horizontal="left" vertical="center" wrapText="1"/>
    </xf>
    <xf numFmtId="164" fontId="23" fillId="5" borderId="28" xfId="0" applyNumberFormat="1" applyFont="1" applyFill="1" applyBorder="1" applyAlignment="1">
      <alignment horizontal="center" vertical="center" wrapText="1"/>
    </xf>
    <xf numFmtId="0" fontId="21" fillId="5" borderId="28" xfId="0" applyFont="1" applyFill="1" applyBorder="1" applyAlignment="1">
      <alignment horizontal="center" vertical="center" wrapText="1"/>
    </xf>
    <xf numFmtId="164" fontId="3" fillId="5" borderId="28" xfId="0" applyNumberFormat="1" applyFont="1" applyFill="1" applyBorder="1" applyAlignment="1">
      <alignment horizontal="center" vertical="center" wrapText="1"/>
    </xf>
    <xf numFmtId="0" fontId="27" fillId="0" borderId="24" xfId="0" applyFont="1" applyBorder="1" applyAlignment="1">
      <alignment horizontal="center" wrapText="1"/>
    </xf>
    <xf numFmtId="0" fontId="3" fillId="5" borderId="29" xfId="0" applyFont="1" applyFill="1" applyBorder="1" applyAlignment="1">
      <alignment horizontal="left" vertical="top"/>
    </xf>
    <xf numFmtId="0" fontId="3" fillId="5" borderId="0" xfId="0" applyFont="1" applyFill="1" applyAlignment="1">
      <alignment horizontal="left" vertical="top"/>
    </xf>
    <xf numFmtId="0" fontId="23" fillId="5" borderId="0" xfId="0" applyFont="1" applyFill="1" applyAlignment="1">
      <alignment horizontal="left" vertical="top" wrapText="1"/>
    </xf>
    <xf numFmtId="0" fontId="23" fillId="5" borderId="30" xfId="0" applyFont="1" applyFill="1" applyBorder="1" applyAlignment="1">
      <alignment horizontal="left" vertical="top" wrapText="1"/>
    </xf>
    <xf numFmtId="0" fontId="29" fillId="0" borderId="0" xfId="0" applyFont="1" applyAlignment="1">
      <alignment horizontal="left" vertical="top"/>
    </xf>
    <xf numFmtId="0" fontId="29" fillId="0" borderId="0" xfId="0" applyFont="1" applyAlignment="1">
      <alignment horizontal="left" vertical="top" wrapText="1"/>
    </xf>
    <xf numFmtId="0" fontId="13" fillId="0" borderId="0" xfId="0" applyFont="1" applyAlignment="1">
      <alignment vertical="top" wrapText="1"/>
    </xf>
    <xf numFmtId="0" fontId="17" fillId="5" borderId="18" xfId="0" applyFont="1" applyFill="1" applyBorder="1" applyAlignment="1">
      <alignment horizontal="left" vertical="top" wrapText="1"/>
    </xf>
    <xf numFmtId="0" fontId="23" fillId="5" borderId="18" xfId="0" applyFont="1" applyFill="1" applyBorder="1" applyAlignment="1">
      <alignment horizontal="left" vertical="top" wrapText="1"/>
    </xf>
    <xf numFmtId="0" fontId="21" fillId="5" borderId="34" xfId="0" applyFont="1" applyFill="1" applyBorder="1" applyAlignment="1">
      <alignment horizontal="center" vertical="center" wrapText="1"/>
    </xf>
    <xf numFmtId="164" fontId="21" fillId="5" borderId="34" xfId="0" applyNumberFormat="1" applyFont="1" applyFill="1" applyBorder="1" applyAlignment="1">
      <alignment horizontal="center" vertical="center" wrapText="1"/>
    </xf>
    <xf numFmtId="164" fontId="3" fillId="5" borderId="34" xfId="0" applyNumberFormat="1" applyFont="1" applyFill="1" applyBorder="1" applyAlignment="1">
      <alignment horizontal="center" vertical="center" wrapText="1"/>
    </xf>
    <xf numFmtId="0" fontId="23" fillId="5" borderId="28" xfId="0" applyFont="1" applyFill="1" applyBorder="1" applyAlignment="1">
      <alignment horizontal="left" vertical="top" wrapText="1"/>
    </xf>
    <xf numFmtId="0" fontId="3" fillId="0" borderId="0" xfId="0" applyFont="1" applyAlignment="1">
      <alignment horizontal="center" vertical="top"/>
    </xf>
    <xf numFmtId="0" fontId="32" fillId="0" borderId="0" xfId="0" applyFont="1" applyAlignment="1">
      <alignment horizontal="center" vertical="center" wrapText="1"/>
    </xf>
    <xf numFmtId="164" fontId="8" fillId="0" borderId="1" xfId="0" applyNumberFormat="1" applyFont="1" applyBorder="1" applyAlignment="1">
      <alignment horizontal="center" vertical="center" wrapText="1"/>
    </xf>
    <xf numFmtId="0" fontId="9" fillId="6" borderId="6" xfId="0" applyFont="1" applyFill="1" applyBorder="1" applyAlignment="1">
      <alignment horizontal="center" vertical="top"/>
    </xf>
    <xf numFmtId="0" fontId="9" fillId="6" borderId="8" xfId="0" applyFont="1" applyFill="1" applyBorder="1" applyAlignment="1">
      <alignment horizontal="center" vertical="top"/>
    </xf>
    <xf numFmtId="0" fontId="17" fillId="7" borderId="1" xfId="0" applyFont="1" applyFill="1" applyBorder="1" applyAlignment="1">
      <alignment horizontal="left" vertical="top" wrapText="1"/>
    </xf>
    <xf numFmtId="0" fontId="21" fillId="0" borderId="1" xfId="0" applyFont="1" applyBorder="1" applyAlignment="1">
      <alignment horizontal="center" vertical="center" wrapText="1"/>
    </xf>
    <xf numFmtId="164" fontId="21" fillId="0" borderId="1" xfId="0" applyNumberFormat="1" applyFont="1" applyBorder="1" applyAlignment="1">
      <alignment horizontal="center" vertical="center" wrapText="1"/>
    </xf>
    <xf numFmtId="164" fontId="3" fillId="7" borderId="1" xfId="0" applyNumberFormat="1" applyFont="1" applyFill="1" applyBorder="1" applyAlignment="1">
      <alignment horizontal="center" vertical="center" wrapText="1"/>
    </xf>
    <xf numFmtId="0" fontId="21" fillId="7" borderId="1" xfId="0" applyFont="1" applyFill="1" applyBorder="1" applyAlignment="1">
      <alignment horizontal="left" vertical="top" wrapText="1"/>
    </xf>
    <xf numFmtId="0" fontId="23" fillId="0" borderId="1" xfId="0" applyFont="1" applyBorder="1" applyAlignment="1">
      <alignment horizontal="center" vertical="center" wrapText="1"/>
    </xf>
    <xf numFmtId="0" fontId="23" fillId="7" borderId="1" xfId="0" applyFont="1" applyFill="1" applyBorder="1" applyAlignment="1">
      <alignment horizontal="left" vertical="top" wrapText="1"/>
    </xf>
    <xf numFmtId="164" fontId="23" fillId="0" borderId="1" xfId="0" applyNumberFormat="1" applyFont="1" applyBorder="1" applyAlignment="1">
      <alignment horizontal="center" vertical="center" wrapText="1"/>
    </xf>
    <xf numFmtId="164" fontId="25" fillId="7" borderId="1" xfId="0" applyNumberFormat="1" applyFont="1" applyFill="1" applyBorder="1" applyAlignment="1">
      <alignment horizontal="center" vertical="center" wrapText="1"/>
    </xf>
    <xf numFmtId="0" fontId="14" fillId="7" borderId="1" xfId="0" applyFont="1" applyFill="1" applyBorder="1" applyAlignment="1">
      <alignment horizontal="left" vertical="top" wrapText="1"/>
    </xf>
    <xf numFmtId="0" fontId="33" fillId="0" borderId="0" xfId="0" applyFont="1" applyAlignment="1"/>
    <xf numFmtId="0" fontId="34" fillId="0" borderId="0" xfId="0" applyFont="1" applyAlignment="1"/>
    <xf numFmtId="0" fontId="13" fillId="0" borderId="0" xfId="0" applyFont="1" applyAlignment="1"/>
    <xf numFmtId="0" fontId="4" fillId="0" borderId="0" xfId="0" applyFont="1" applyAlignment="1">
      <alignment horizontal="center" vertical="center" wrapText="1"/>
    </xf>
    <xf numFmtId="0" fontId="0" fillId="0" borderId="0" xfId="0" applyFont="1" applyAlignment="1"/>
    <xf numFmtId="49" fontId="9" fillId="3" borderId="5" xfId="0" applyNumberFormat="1" applyFont="1" applyFill="1" applyBorder="1" applyAlignment="1">
      <alignment horizontal="center" wrapText="1"/>
    </xf>
    <xf numFmtId="0" fontId="13" fillId="0" borderId="12" xfId="0" applyFont="1" applyBorder="1"/>
    <xf numFmtId="49" fontId="14" fillId="4" borderId="5" xfId="0" applyNumberFormat="1" applyFont="1" applyFill="1" applyBorder="1" applyAlignment="1">
      <alignment horizontal="center" wrapText="1"/>
    </xf>
    <xf numFmtId="0" fontId="15" fillId="4" borderId="6" xfId="0" applyFont="1" applyFill="1" applyBorder="1" applyAlignment="1">
      <alignment horizontal="center" vertical="top"/>
    </xf>
    <xf numFmtId="0" fontId="13" fillId="0" borderId="7" xfId="0" applyFont="1" applyBorder="1"/>
    <xf numFmtId="0" fontId="13" fillId="0" borderId="8" xfId="0" applyFont="1" applyBorder="1"/>
    <xf numFmtId="49" fontId="16" fillId="3" borderId="5" xfId="0" applyNumberFormat="1" applyFont="1" applyFill="1" applyBorder="1" applyAlignment="1">
      <alignment horizontal="center" wrapText="1"/>
    </xf>
    <xf numFmtId="49" fontId="12" fillId="3" borderId="2" xfId="0" applyNumberFormat="1" applyFont="1" applyFill="1" applyBorder="1" applyAlignment="1">
      <alignment horizontal="left" wrapText="1"/>
    </xf>
    <xf numFmtId="0" fontId="13" fillId="0" borderId="3" xfId="0" applyFont="1" applyBorder="1"/>
    <xf numFmtId="0" fontId="13" fillId="0" borderId="4" xfId="0" applyFont="1" applyBorder="1"/>
    <xf numFmtId="0" fontId="13" fillId="0" borderId="9" xfId="0" applyFont="1" applyBorder="1"/>
    <xf numFmtId="0" fontId="13" fillId="0" borderId="10" xfId="0" applyFont="1" applyBorder="1"/>
    <xf numFmtId="0" fontId="13" fillId="0" borderId="11" xfId="0" applyFont="1" applyBorder="1"/>
    <xf numFmtId="0" fontId="17" fillId="5" borderId="16" xfId="0" applyFont="1" applyFill="1" applyBorder="1" applyAlignment="1">
      <alignment horizontal="left" vertical="top" wrapText="1"/>
    </xf>
    <xf numFmtId="0" fontId="13" fillId="0" borderId="17" xfId="0" applyFont="1" applyBorder="1"/>
    <xf numFmtId="0" fontId="23" fillId="5" borderId="16" xfId="0" applyFont="1" applyFill="1" applyBorder="1" applyAlignment="1">
      <alignment horizontal="left" vertical="top" wrapText="1"/>
    </xf>
    <xf numFmtId="0" fontId="23" fillId="5" borderId="19" xfId="0" applyFont="1" applyFill="1" applyBorder="1" applyAlignment="1">
      <alignment horizontal="left" vertical="top" wrapText="1"/>
    </xf>
    <xf numFmtId="0" fontId="13" fillId="0" borderId="20" xfId="0" applyFont="1" applyBorder="1"/>
    <xf numFmtId="0" fontId="13" fillId="0" borderId="19" xfId="0" applyFont="1" applyBorder="1"/>
    <xf numFmtId="0" fontId="13" fillId="0" borderId="16" xfId="0" applyFont="1" applyBorder="1"/>
    <xf numFmtId="0" fontId="20" fillId="5" borderId="21" xfId="0" applyFont="1" applyFill="1" applyBorder="1" applyAlignment="1">
      <alignment horizontal="left" vertical="center" wrapText="1"/>
    </xf>
    <xf numFmtId="0" fontId="13" fillId="0" borderId="21" xfId="0" applyFont="1" applyBorder="1"/>
    <xf numFmtId="0" fontId="13" fillId="0" borderId="18" xfId="0" applyFont="1" applyBorder="1"/>
    <xf numFmtId="0" fontId="23" fillId="5" borderId="26" xfId="0" applyFont="1" applyFill="1" applyBorder="1" applyAlignment="1">
      <alignment horizontal="left" vertical="top" wrapText="1"/>
    </xf>
    <xf numFmtId="0" fontId="13" fillId="0" borderId="27" xfId="0" applyFont="1" applyBorder="1"/>
    <xf numFmtId="0" fontId="23" fillId="5" borderId="29" xfId="0" applyFont="1" applyFill="1" applyBorder="1" applyAlignment="1">
      <alignment horizontal="left" vertical="top" wrapText="1"/>
    </xf>
    <xf numFmtId="0" fontId="13" fillId="0" borderId="30" xfId="0" applyFont="1" applyBorder="1"/>
    <xf numFmtId="0" fontId="28" fillId="5" borderId="29" xfId="0" applyFont="1" applyFill="1" applyBorder="1" applyAlignment="1">
      <alignment horizontal="left" vertical="top" wrapText="1"/>
    </xf>
    <xf numFmtId="0" fontId="23" fillId="5" borderId="31" xfId="0" applyFont="1" applyFill="1" applyBorder="1" applyAlignment="1">
      <alignment horizontal="left" vertical="top" wrapText="1"/>
    </xf>
    <xf numFmtId="0" fontId="13" fillId="0" borderId="32" xfId="0" applyFont="1" applyBorder="1"/>
    <xf numFmtId="0" fontId="13" fillId="0" borderId="33" xfId="0" applyFont="1" applyBorder="1"/>
    <xf numFmtId="0" fontId="30" fillId="5" borderId="29" xfId="0" applyFont="1" applyFill="1" applyBorder="1" applyAlignment="1">
      <alignment horizontal="left" vertical="top" wrapText="1"/>
    </xf>
    <xf numFmtId="0" fontId="31" fillId="2" borderId="0" xfId="0" applyFont="1" applyFill="1" applyAlignment="1">
      <alignment horizontal="right" vertical="center"/>
    </xf>
    <xf numFmtId="0" fontId="23" fillId="5" borderId="21" xfId="0" applyFont="1" applyFill="1" applyBorder="1" applyAlignment="1">
      <alignment horizontal="left" vertical="top" wrapText="1"/>
    </xf>
    <xf numFmtId="0" fontId="1" fillId="0" borderId="0" xfId="0" applyFont="1" applyAlignment="1">
      <alignment horizontal="left" vertical="center"/>
    </xf>
    <xf numFmtId="49" fontId="9" fillId="3" borderId="5" xfId="0" applyNumberFormat="1" applyFont="1" applyFill="1" applyBorder="1" applyAlignment="1">
      <alignment horizontal="left" wrapText="1"/>
    </xf>
    <xf numFmtId="0" fontId="6" fillId="2" borderId="0" xfId="0" applyFont="1" applyFill="1" applyAlignment="1">
      <alignment horizontal="right" vertical="center" wrapText="1"/>
    </xf>
    <xf numFmtId="0" fontId="36" fillId="0" borderId="0" xfId="0" applyFont="1" applyAlignment="1">
      <alignment horizontal="center" vertical="top"/>
    </xf>
    <xf numFmtId="0" fontId="2" fillId="0" borderId="0" xfId="0" applyFont="1" applyAlignment="1">
      <alignment horizontal="left"/>
    </xf>
    <xf numFmtId="0" fontId="10" fillId="0" borderId="0" xfId="0" applyFont="1" applyAlignment="1">
      <alignment horizontal="left" vertical="top"/>
    </xf>
    <xf numFmtId="0" fontId="21" fillId="5" borderId="16" xfId="0" applyFont="1" applyFill="1" applyBorder="1" applyAlignment="1">
      <alignment horizontal="left" vertical="top" wrapText="1"/>
    </xf>
  </cellXfs>
  <cellStyles count="1">
    <cellStyle name="Normal" xfId="0" builtinId="0"/>
  </cellStyles>
  <dxfs count="3">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s>
  <tableStyles count="1">
    <tableStyle name="Original-style" pivot="0" count="3" xr9:uid="{00000000-0011-0000-FFFF-FFFF00000000}">
      <tableStyleElement type="headerRow" dxfId="2"/>
      <tableStyleElement type="firstRowStripe" dxfId="1"/>
      <tableStyleElement type="secondRowStripe" dxfId="0"/>
    </tableStyle>
  </tableStyles>
  <colors>
    <mruColors>
      <color rgb="FF99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520700</xdr:colOff>
      <xdr:row>22</xdr:row>
      <xdr:rowOff>203200</xdr:rowOff>
    </xdr:from>
    <xdr:ext cx="1343025" cy="1019175"/>
    <xdr:pic>
      <xdr:nvPicPr>
        <xdr:cNvPr id="2" name="image5.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9474200" y="9372600"/>
          <a:ext cx="1343025" cy="1019175"/>
        </a:xfrm>
        <a:prstGeom prst="rect">
          <a:avLst/>
        </a:prstGeom>
        <a:noFill/>
      </xdr:spPr>
    </xdr:pic>
    <xdr:clientData fLocksWithSheet="0"/>
  </xdr:oneCellAnchor>
  <xdr:oneCellAnchor>
    <xdr:from>
      <xdr:col>4</xdr:col>
      <xdr:colOff>1168400</xdr:colOff>
      <xdr:row>9</xdr:row>
      <xdr:rowOff>79375</xdr:rowOff>
    </xdr:from>
    <xdr:ext cx="1057275" cy="790575"/>
    <xdr:pic>
      <xdr:nvPicPr>
        <xdr:cNvPr id="3" name="image6.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7251700" y="4778375"/>
          <a:ext cx="1057275" cy="790575"/>
        </a:xfrm>
        <a:prstGeom prst="rect">
          <a:avLst/>
        </a:prstGeom>
        <a:noFill/>
      </xdr:spPr>
    </xdr:pic>
    <xdr:clientData fLocksWithSheet="0"/>
  </xdr:oneCellAnchor>
  <xdr:oneCellAnchor>
    <xdr:from>
      <xdr:col>7</xdr:col>
      <xdr:colOff>603250</xdr:colOff>
      <xdr:row>5</xdr:row>
      <xdr:rowOff>685800</xdr:rowOff>
    </xdr:from>
    <xdr:ext cx="1057275" cy="790575"/>
    <xdr:pic>
      <xdr:nvPicPr>
        <xdr:cNvPr id="4" name="image4.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10585450" y="2590800"/>
          <a:ext cx="1057275" cy="790575"/>
        </a:xfrm>
        <a:prstGeom prst="rect">
          <a:avLst/>
        </a:prstGeom>
        <a:noFill/>
      </xdr:spPr>
    </xdr:pic>
    <xdr:clientData fLocksWithSheet="0"/>
  </xdr:oneCellAnchor>
  <xdr:oneCellAnchor>
    <xdr:from>
      <xdr:col>6</xdr:col>
      <xdr:colOff>901700</xdr:colOff>
      <xdr:row>2</xdr:row>
      <xdr:rowOff>50800</xdr:rowOff>
    </xdr:from>
    <xdr:ext cx="1076325" cy="762000"/>
    <xdr:pic>
      <xdr:nvPicPr>
        <xdr:cNvPr id="6" name="image3.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4" cstate="print"/>
        <a:stretch>
          <a:fillRect/>
        </a:stretch>
      </xdr:blipFill>
      <xdr:spPr>
        <a:xfrm>
          <a:off x="9855200" y="584200"/>
          <a:ext cx="1076325" cy="762000"/>
        </a:xfrm>
        <a:prstGeom prst="rect">
          <a:avLst/>
        </a:prstGeom>
        <a:noFill/>
      </xdr:spPr>
    </xdr:pic>
    <xdr:clientData fLocksWithSheet="0"/>
  </xdr:oneCellAnchor>
  <xdr:oneCellAnchor>
    <xdr:from>
      <xdr:col>3</xdr:col>
      <xdr:colOff>0</xdr:colOff>
      <xdr:row>7</xdr:row>
      <xdr:rowOff>0</xdr:rowOff>
    </xdr:from>
    <xdr:ext cx="180975" cy="180975"/>
    <xdr:pic>
      <xdr:nvPicPr>
        <xdr:cNvPr id="7" name="image2.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0</xdr:colOff>
      <xdr:row>8</xdr:row>
      <xdr:rowOff>0</xdr:rowOff>
    </xdr:from>
    <xdr:ext cx="180975" cy="180975"/>
    <xdr:pic>
      <xdr:nvPicPr>
        <xdr:cNvPr id="8" name="image2.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0</xdr:colOff>
      <xdr:row>9</xdr:row>
      <xdr:rowOff>0</xdr:rowOff>
    </xdr:from>
    <xdr:ext cx="180975" cy="180975"/>
    <xdr:pic>
      <xdr:nvPicPr>
        <xdr:cNvPr id="9" name="image2.pn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0</xdr:colOff>
      <xdr:row>10</xdr:row>
      <xdr:rowOff>0</xdr:rowOff>
    </xdr:from>
    <xdr:ext cx="180975" cy="180975"/>
    <xdr:pic>
      <xdr:nvPicPr>
        <xdr:cNvPr id="10" name="image2.pn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0</xdr:colOff>
      <xdr:row>15</xdr:row>
      <xdr:rowOff>0</xdr:rowOff>
    </xdr:from>
    <xdr:ext cx="180975" cy="180975"/>
    <xdr:pic>
      <xdr:nvPicPr>
        <xdr:cNvPr id="11" name="image2.pn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0</xdr:colOff>
      <xdr:row>20</xdr:row>
      <xdr:rowOff>0</xdr:rowOff>
    </xdr:from>
    <xdr:ext cx="180975" cy="180975"/>
    <xdr:pic>
      <xdr:nvPicPr>
        <xdr:cNvPr id="12" name="image2.pn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0</xdr:colOff>
      <xdr:row>23</xdr:row>
      <xdr:rowOff>0</xdr:rowOff>
    </xdr:from>
    <xdr:ext cx="180975" cy="180975"/>
    <xdr:pic>
      <xdr:nvPicPr>
        <xdr:cNvPr id="13" name="image2.png">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0</xdr:colOff>
      <xdr:row>24</xdr:row>
      <xdr:rowOff>0</xdr:rowOff>
    </xdr:from>
    <xdr:ext cx="180975" cy="180975"/>
    <xdr:pic>
      <xdr:nvPicPr>
        <xdr:cNvPr id="14" name="image2.pn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80975" cy="180975"/>
    <xdr:pic>
      <xdr:nvPicPr>
        <xdr:cNvPr id="15" name="image2.png">
          <a:extLst>
            <a:ext uri="{FF2B5EF4-FFF2-40B4-BE49-F238E27FC236}">
              <a16:creationId xmlns:a16="http://schemas.microsoft.com/office/drawing/2014/main" id="{00000000-0008-0000-0000-00000F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0</xdr:colOff>
      <xdr:row>26</xdr:row>
      <xdr:rowOff>0</xdr:rowOff>
    </xdr:from>
    <xdr:ext cx="180975" cy="180975"/>
    <xdr:pic>
      <xdr:nvPicPr>
        <xdr:cNvPr id="16" name="image2.png">
          <a:extLst>
            <a:ext uri="{FF2B5EF4-FFF2-40B4-BE49-F238E27FC236}">
              <a16:creationId xmlns:a16="http://schemas.microsoft.com/office/drawing/2014/main" id="{00000000-0008-0000-0000-000010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0</xdr:colOff>
      <xdr:row>28</xdr:row>
      <xdr:rowOff>0</xdr:rowOff>
    </xdr:from>
    <xdr:ext cx="180975" cy="180975"/>
    <xdr:pic>
      <xdr:nvPicPr>
        <xdr:cNvPr id="17" name="image2.png">
          <a:extLst>
            <a:ext uri="{FF2B5EF4-FFF2-40B4-BE49-F238E27FC236}">
              <a16:creationId xmlns:a16="http://schemas.microsoft.com/office/drawing/2014/main" id="{00000000-0008-0000-0000-000011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0</xdr:colOff>
      <xdr:row>29</xdr:row>
      <xdr:rowOff>0</xdr:rowOff>
    </xdr:from>
    <xdr:ext cx="180975" cy="180975"/>
    <xdr:pic>
      <xdr:nvPicPr>
        <xdr:cNvPr id="18" name="image2.png">
          <a:extLst>
            <a:ext uri="{FF2B5EF4-FFF2-40B4-BE49-F238E27FC236}">
              <a16:creationId xmlns:a16="http://schemas.microsoft.com/office/drawing/2014/main" id="{00000000-0008-0000-0000-00001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0</xdr:colOff>
      <xdr:row>32</xdr:row>
      <xdr:rowOff>0</xdr:rowOff>
    </xdr:from>
    <xdr:ext cx="180975" cy="180975"/>
    <xdr:pic>
      <xdr:nvPicPr>
        <xdr:cNvPr id="19" name="image2.png">
          <a:extLst>
            <a:ext uri="{FF2B5EF4-FFF2-40B4-BE49-F238E27FC236}">
              <a16:creationId xmlns:a16="http://schemas.microsoft.com/office/drawing/2014/main" id="{00000000-0008-0000-0000-000013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0</xdr:colOff>
      <xdr:row>33</xdr:row>
      <xdr:rowOff>0</xdr:rowOff>
    </xdr:from>
    <xdr:ext cx="180975" cy="180975"/>
    <xdr:pic>
      <xdr:nvPicPr>
        <xdr:cNvPr id="20" name="image2.png">
          <a:extLst>
            <a:ext uri="{FF2B5EF4-FFF2-40B4-BE49-F238E27FC236}">
              <a16:creationId xmlns:a16="http://schemas.microsoft.com/office/drawing/2014/main" id="{00000000-0008-0000-0000-000014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0</xdr:colOff>
      <xdr:row>34</xdr:row>
      <xdr:rowOff>0</xdr:rowOff>
    </xdr:from>
    <xdr:ext cx="180975" cy="180975"/>
    <xdr:pic>
      <xdr:nvPicPr>
        <xdr:cNvPr id="21" name="image2.png">
          <a:extLst>
            <a:ext uri="{FF2B5EF4-FFF2-40B4-BE49-F238E27FC236}">
              <a16:creationId xmlns:a16="http://schemas.microsoft.com/office/drawing/2014/main" id="{00000000-0008-0000-0000-000015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0</xdr:colOff>
      <xdr:row>35</xdr:row>
      <xdr:rowOff>0</xdr:rowOff>
    </xdr:from>
    <xdr:ext cx="180975" cy="180975"/>
    <xdr:pic>
      <xdr:nvPicPr>
        <xdr:cNvPr id="22" name="image2.png">
          <a:extLst>
            <a:ext uri="{FF2B5EF4-FFF2-40B4-BE49-F238E27FC236}">
              <a16:creationId xmlns:a16="http://schemas.microsoft.com/office/drawing/2014/main" id="{00000000-0008-0000-0000-00001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0</xdr:colOff>
      <xdr:row>36</xdr:row>
      <xdr:rowOff>0</xdr:rowOff>
    </xdr:from>
    <xdr:ext cx="180975" cy="180975"/>
    <xdr:pic>
      <xdr:nvPicPr>
        <xdr:cNvPr id="23" name="image2.png">
          <a:extLst>
            <a:ext uri="{FF2B5EF4-FFF2-40B4-BE49-F238E27FC236}">
              <a16:creationId xmlns:a16="http://schemas.microsoft.com/office/drawing/2014/main" id="{00000000-0008-0000-0000-000017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xdr:col>
      <xdr:colOff>0</xdr:colOff>
      <xdr:row>39</xdr:row>
      <xdr:rowOff>0</xdr:rowOff>
    </xdr:from>
    <xdr:ext cx="1228725" cy="866775"/>
    <xdr:pic>
      <xdr:nvPicPr>
        <xdr:cNvPr id="24" name="image3.png">
          <a:extLst>
            <a:ext uri="{FF2B5EF4-FFF2-40B4-BE49-F238E27FC236}">
              <a16:creationId xmlns:a16="http://schemas.microsoft.com/office/drawing/2014/main" id="{00000000-0008-0000-0000-00001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5</xdr:col>
      <xdr:colOff>590550</xdr:colOff>
      <xdr:row>5</xdr:row>
      <xdr:rowOff>701675</xdr:rowOff>
    </xdr:from>
    <xdr:ext cx="1057275" cy="800100"/>
    <xdr:pic>
      <xdr:nvPicPr>
        <xdr:cNvPr id="5" name="image1.png" title="Image">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6" cstate="print"/>
        <a:stretch>
          <a:fillRect/>
        </a:stretch>
      </xdr:blipFill>
      <xdr:spPr>
        <a:xfrm>
          <a:off x="8312150" y="2606675"/>
          <a:ext cx="1057275" cy="800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723900</xdr:colOff>
      <xdr:row>1</xdr:row>
      <xdr:rowOff>292100</xdr:rowOff>
    </xdr:from>
    <xdr:ext cx="1076325" cy="762000"/>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9639300" y="520700"/>
          <a:ext cx="1076325" cy="762000"/>
        </a:xfrm>
        <a:prstGeom prst="rect">
          <a:avLst/>
        </a:prstGeom>
        <a:noFill/>
      </xdr:spPr>
    </xdr:pic>
    <xdr:clientData fLocksWithSheet="0"/>
  </xdr:oneCellAnchor>
  <xdr:oneCellAnchor>
    <xdr:from>
      <xdr:col>3</xdr:col>
      <xdr:colOff>0</xdr:colOff>
      <xdr:row>7</xdr:row>
      <xdr:rowOff>0</xdr:rowOff>
    </xdr:from>
    <xdr:ext cx="180975" cy="180975"/>
    <xdr:pic>
      <xdr:nvPicPr>
        <xdr:cNvPr id="3" name="image2.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8</xdr:row>
      <xdr:rowOff>0</xdr:rowOff>
    </xdr:from>
    <xdr:ext cx="180975" cy="180975"/>
    <xdr:pic>
      <xdr:nvPicPr>
        <xdr:cNvPr id="4" name="image2.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9</xdr:row>
      <xdr:rowOff>0</xdr:rowOff>
    </xdr:from>
    <xdr:ext cx="180975" cy="180975"/>
    <xdr:pic>
      <xdr:nvPicPr>
        <xdr:cNvPr id="5" name="image2.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10</xdr:row>
      <xdr:rowOff>0</xdr:rowOff>
    </xdr:from>
    <xdr:ext cx="180975" cy="180975"/>
    <xdr:pic>
      <xdr:nvPicPr>
        <xdr:cNvPr id="6" name="image2.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15</xdr:row>
      <xdr:rowOff>0</xdr:rowOff>
    </xdr:from>
    <xdr:ext cx="180975" cy="180975"/>
    <xdr:pic>
      <xdr:nvPicPr>
        <xdr:cNvPr id="7" name="image2.png">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20</xdr:row>
      <xdr:rowOff>0</xdr:rowOff>
    </xdr:from>
    <xdr:ext cx="180975" cy="180975"/>
    <xdr:pic>
      <xdr:nvPicPr>
        <xdr:cNvPr id="8" name="image2.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23</xdr:row>
      <xdr:rowOff>0</xdr:rowOff>
    </xdr:from>
    <xdr:ext cx="180975" cy="180975"/>
    <xdr:pic>
      <xdr:nvPicPr>
        <xdr:cNvPr id="9" name="image2.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24</xdr:row>
      <xdr:rowOff>0</xdr:rowOff>
    </xdr:from>
    <xdr:ext cx="180975" cy="180975"/>
    <xdr:pic>
      <xdr:nvPicPr>
        <xdr:cNvPr id="10" name="image2.png">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80975" cy="180975"/>
    <xdr:pic>
      <xdr:nvPicPr>
        <xdr:cNvPr id="11" name="image2.png">
          <a:extLst>
            <a:ext uri="{FF2B5EF4-FFF2-40B4-BE49-F238E27FC236}">
              <a16:creationId xmlns:a16="http://schemas.microsoft.com/office/drawing/2014/main" id="{00000000-0008-0000-0100-00000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26</xdr:row>
      <xdr:rowOff>0</xdr:rowOff>
    </xdr:from>
    <xdr:ext cx="180975" cy="180975"/>
    <xdr:pic>
      <xdr:nvPicPr>
        <xdr:cNvPr id="12" name="image2.png">
          <a:extLst>
            <a:ext uri="{FF2B5EF4-FFF2-40B4-BE49-F238E27FC236}">
              <a16:creationId xmlns:a16="http://schemas.microsoft.com/office/drawing/2014/main" id="{00000000-0008-0000-0100-00000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28</xdr:row>
      <xdr:rowOff>0</xdr:rowOff>
    </xdr:from>
    <xdr:ext cx="180975" cy="180975"/>
    <xdr:pic>
      <xdr:nvPicPr>
        <xdr:cNvPr id="13" name="image2.png">
          <a:extLst>
            <a:ext uri="{FF2B5EF4-FFF2-40B4-BE49-F238E27FC236}">
              <a16:creationId xmlns:a16="http://schemas.microsoft.com/office/drawing/2014/main" id="{00000000-0008-0000-0100-00000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29</xdr:row>
      <xdr:rowOff>0</xdr:rowOff>
    </xdr:from>
    <xdr:ext cx="180975" cy="180975"/>
    <xdr:pic>
      <xdr:nvPicPr>
        <xdr:cNvPr id="14" name="image2.png">
          <a:extLst>
            <a:ext uri="{FF2B5EF4-FFF2-40B4-BE49-F238E27FC236}">
              <a16:creationId xmlns:a16="http://schemas.microsoft.com/office/drawing/2014/main" id="{00000000-0008-0000-01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32</xdr:row>
      <xdr:rowOff>0</xdr:rowOff>
    </xdr:from>
    <xdr:ext cx="180975" cy="180975"/>
    <xdr:pic>
      <xdr:nvPicPr>
        <xdr:cNvPr id="15" name="image2.png">
          <a:extLst>
            <a:ext uri="{FF2B5EF4-FFF2-40B4-BE49-F238E27FC236}">
              <a16:creationId xmlns:a16="http://schemas.microsoft.com/office/drawing/2014/main" id="{00000000-0008-0000-01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33</xdr:row>
      <xdr:rowOff>0</xdr:rowOff>
    </xdr:from>
    <xdr:ext cx="180975" cy="180975"/>
    <xdr:pic>
      <xdr:nvPicPr>
        <xdr:cNvPr id="16" name="image2.png">
          <a:extLst>
            <a:ext uri="{FF2B5EF4-FFF2-40B4-BE49-F238E27FC236}">
              <a16:creationId xmlns:a16="http://schemas.microsoft.com/office/drawing/2014/main" id="{00000000-0008-0000-0100-00001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34</xdr:row>
      <xdr:rowOff>0</xdr:rowOff>
    </xdr:from>
    <xdr:ext cx="180975" cy="180975"/>
    <xdr:pic>
      <xdr:nvPicPr>
        <xdr:cNvPr id="17" name="image2.png">
          <a:extLst>
            <a:ext uri="{FF2B5EF4-FFF2-40B4-BE49-F238E27FC236}">
              <a16:creationId xmlns:a16="http://schemas.microsoft.com/office/drawing/2014/main" id="{00000000-0008-0000-0100-00001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35</xdr:row>
      <xdr:rowOff>0</xdr:rowOff>
    </xdr:from>
    <xdr:ext cx="180975" cy="180975"/>
    <xdr:pic>
      <xdr:nvPicPr>
        <xdr:cNvPr id="18" name="image2.png">
          <a:extLst>
            <a:ext uri="{FF2B5EF4-FFF2-40B4-BE49-F238E27FC236}">
              <a16:creationId xmlns:a16="http://schemas.microsoft.com/office/drawing/2014/main" id="{00000000-0008-0000-0100-00001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36</xdr:row>
      <xdr:rowOff>0</xdr:rowOff>
    </xdr:from>
    <xdr:ext cx="180975" cy="180975"/>
    <xdr:pic>
      <xdr:nvPicPr>
        <xdr:cNvPr id="19" name="image2.png">
          <a:extLst>
            <a:ext uri="{FF2B5EF4-FFF2-40B4-BE49-F238E27FC236}">
              <a16:creationId xmlns:a16="http://schemas.microsoft.com/office/drawing/2014/main" id="{00000000-0008-0000-0100-00001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0</xdr:colOff>
      <xdr:row>39</xdr:row>
      <xdr:rowOff>0</xdr:rowOff>
    </xdr:from>
    <xdr:ext cx="1228725" cy="866775"/>
    <xdr:pic>
      <xdr:nvPicPr>
        <xdr:cNvPr id="20" name="image3.png">
          <a:extLst>
            <a:ext uri="{FF2B5EF4-FFF2-40B4-BE49-F238E27FC236}">
              <a16:creationId xmlns:a16="http://schemas.microsoft.com/office/drawing/2014/main" id="{00000000-0008-0000-01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2</xdr:row>
      <xdr:rowOff>0</xdr:rowOff>
    </xdr:from>
    <xdr:ext cx="1076325" cy="76200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0</xdr:colOff>
      <xdr:row>7</xdr:row>
      <xdr:rowOff>0</xdr:rowOff>
    </xdr:from>
    <xdr:ext cx="180975" cy="180975"/>
    <xdr:pic>
      <xdr:nvPicPr>
        <xdr:cNvPr id="3" name="image2.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8</xdr:row>
      <xdr:rowOff>0</xdr:rowOff>
    </xdr:from>
    <xdr:ext cx="180975" cy="180975"/>
    <xdr:pic>
      <xdr:nvPicPr>
        <xdr:cNvPr id="4" name="image2.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9</xdr:row>
      <xdr:rowOff>0</xdr:rowOff>
    </xdr:from>
    <xdr:ext cx="180975" cy="180975"/>
    <xdr:pic>
      <xdr:nvPicPr>
        <xdr:cNvPr id="5" name="image2.png">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10</xdr:row>
      <xdr:rowOff>0</xdr:rowOff>
    </xdr:from>
    <xdr:ext cx="180975" cy="180975"/>
    <xdr:pic>
      <xdr:nvPicPr>
        <xdr:cNvPr id="6" name="image2.png">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15</xdr:row>
      <xdr:rowOff>0</xdr:rowOff>
    </xdr:from>
    <xdr:ext cx="180975" cy="180975"/>
    <xdr:pic>
      <xdr:nvPicPr>
        <xdr:cNvPr id="7" name="image2.png">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21</xdr:row>
      <xdr:rowOff>0</xdr:rowOff>
    </xdr:from>
    <xdr:ext cx="180975" cy="180975"/>
    <xdr:pic>
      <xdr:nvPicPr>
        <xdr:cNvPr id="8" name="image2.png">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24</xdr:row>
      <xdr:rowOff>0</xdr:rowOff>
    </xdr:from>
    <xdr:ext cx="180975" cy="180975"/>
    <xdr:pic>
      <xdr:nvPicPr>
        <xdr:cNvPr id="9" name="image2.png">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25</xdr:row>
      <xdr:rowOff>0</xdr:rowOff>
    </xdr:from>
    <xdr:ext cx="180975" cy="180975"/>
    <xdr:pic>
      <xdr:nvPicPr>
        <xdr:cNvPr id="10" name="image2.png">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26</xdr:row>
      <xdr:rowOff>0</xdr:rowOff>
    </xdr:from>
    <xdr:ext cx="180975" cy="180975"/>
    <xdr:pic>
      <xdr:nvPicPr>
        <xdr:cNvPr id="11" name="image2.png">
          <a:extLst>
            <a:ext uri="{FF2B5EF4-FFF2-40B4-BE49-F238E27FC236}">
              <a16:creationId xmlns:a16="http://schemas.microsoft.com/office/drawing/2014/main" id="{00000000-0008-0000-0200-00000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27</xdr:row>
      <xdr:rowOff>0</xdr:rowOff>
    </xdr:from>
    <xdr:ext cx="180975" cy="180975"/>
    <xdr:pic>
      <xdr:nvPicPr>
        <xdr:cNvPr id="12" name="image2.png">
          <a:extLst>
            <a:ext uri="{FF2B5EF4-FFF2-40B4-BE49-F238E27FC236}">
              <a16:creationId xmlns:a16="http://schemas.microsoft.com/office/drawing/2014/main" id="{00000000-0008-0000-0200-00000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29</xdr:row>
      <xdr:rowOff>0</xdr:rowOff>
    </xdr:from>
    <xdr:ext cx="180975" cy="180975"/>
    <xdr:pic>
      <xdr:nvPicPr>
        <xdr:cNvPr id="13" name="image2.png">
          <a:extLst>
            <a:ext uri="{FF2B5EF4-FFF2-40B4-BE49-F238E27FC236}">
              <a16:creationId xmlns:a16="http://schemas.microsoft.com/office/drawing/2014/main" id="{00000000-0008-0000-0200-00000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30</xdr:row>
      <xdr:rowOff>0</xdr:rowOff>
    </xdr:from>
    <xdr:ext cx="180975" cy="180975"/>
    <xdr:pic>
      <xdr:nvPicPr>
        <xdr:cNvPr id="14" name="image2.png">
          <a:extLst>
            <a:ext uri="{FF2B5EF4-FFF2-40B4-BE49-F238E27FC236}">
              <a16:creationId xmlns:a16="http://schemas.microsoft.com/office/drawing/2014/main" id="{00000000-0008-0000-02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33</xdr:row>
      <xdr:rowOff>0</xdr:rowOff>
    </xdr:from>
    <xdr:ext cx="180975" cy="180975"/>
    <xdr:pic>
      <xdr:nvPicPr>
        <xdr:cNvPr id="15" name="image2.png">
          <a:extLst>
            <a:ext uri="{FF2B5EF4-FFF2-40B4-BE49-F238E27FC236}">
              <a16:creationId xmlns:a16="http://schemas.microsoft.com/office/drawing/2014/main" id="{00000000-0008-0000-02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34</xdr:row>
      <xdr:rowOff>0</xdr:rowOff>
    </xdr:from>
    <xdr:ext cx="180975" cy="180975"/>
    <xdr:pic>
      <xdr:nvPicPr>
        <xdr:cNvPr id="16" name="image2.png">
          <a:extLst>
            <a:ext uri="{FF2B5EF4-FFF2-40B4-BE49-F238E27FC236}">
              <a16:creationId xmlns:a16="http://schemas.microsoft.com/office/drawing/2014/main" id="{00000000-0008-0000-0200-00001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35</xdr:row>
      <xdr:rowOff>0</xdr:rowOff>
    </xdr:from>
    <xdr:ext cx="180975" cy="180975"/>
    <xdr:pic>
      <xdr:nvPicPr>
        <xdr:cNvPr id="17" name="image2.png">
          <a:extLst>
            <a:ext uri="{FF2B5EF4-FFF2-40B4-BE49-F238E27FC236}">
              <a16:creationId xmlns:a16="http://schemas.microsoft.com/office/drawing/2014/main" id="{00000000-0008-0000-0200-00001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36</xdr:row>
      <xdr:rowOff>0</xdr:rowOff>
    </xdr:from>
    <xdr:ext cx="180975" cy="180975"/>
    <xdr:pic>
      <xdr:nvPicPr>
        <xdr:cNvPr id="18" name="image2.png">
          <a:extLst>
            <a:ext uri="{FF2B5EF4-FFF2-40B4-BE49-F238E27FC236}">
              <a16:creationId xmlns:a16="http://schemas.microsoft.com/office/drawing/2014/main" id="{00000000-0008-0000-0200-00001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37</xdr:row>
      <xdr:rowOff>0</xdr:rowOff>
    </xdr:from>
    <xdr:ext cx="180975" cy="180975"/>
    <xdr:pic>
      <xdr:nvPicPr>
        <xdr:cNvPr id="19" name="image2.png">
          <a:extLst>
            <a:ext uri="{FF2B5EF4-FFF2-40B4-BE49-F238E27FC236}">
              <a16:creationId xmlns:a16="http://schemas.microsoft.com/office/drawing/2014/main" id="{00000000-0008-0000-0200-00001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0</xdr:colOff>
      <xdr:row>40</xdr:row>
      <xdr:rowOff>0</xdr:rowOff>
    </xdr:from>
    <xdr:ext cx="1228725" cy="866775"/>
    <xdr:pic>
      <xdr:nvPicPr>
        <xdr:cNvPr id="20" name="image3.png">
          <a:extLst>
            <a:ext uri="{FF2B5EF4-FFF2-40B4-BE49-F238E27FC236}">
              <a16:creationId xmlns:a16="http://schemas.microsoft.com/office/drawing/2014/main" id="{00000000-0008-0000-02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1228725" cy="866775"/>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6:G17" headerRowCount="0">
  <tableColumns count="7">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s>
  <tableStyleInfo name="Original-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avii.com/" TargetMode="External"/><Relationship Id="rId1" Type="http://schemas.openxmlformats.org/officeDocument/2006/relationships/hyperlink" Target="http://avii.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avii.com/"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avii.com/" TargetMode="External"/><Relationship Id="rId1" Type="http://schemas.openxmlformats.org/officeDocument/2006/relationships/hyperlink" Target="http://avii.co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43"/>
  <sheetViews>
    <sheetView showGridLines="0" tabSelected="1" workbookViewId="0">
      <pane ySplit="6" topLeftCell="A7" activePane="bottomLeft" state="frozen"/>
      <selection pane="bottomLeft" activeCell="B2" sqref="B2"/>
    </sheetView>
  </sheetViews>
  <sheetFormatPr baseColWidth="10" defaultColWidth="14.5" defaultRowHeight="15.75" customHeight="1"/>
  <cols>
    <col min="1" max="1" width="4" customWidth="1"/>
    <col min="2" max="2" width="54" customWidth="1"/>
    <col min="3" max="3" width="19.1640625" customWidth="1"/>
    <col min="4" max="4" width="2.6640625" customWidth="1"/>
    <col min="5" max="5" width="21.5" customWidth="1"/>
    <col min="6" max="6" width="16.1640625" customWidth="1"/>
    <col min="7" max="11" width="13.5" customWidth="1"/>
    <col min="12" max="12" width="21.5" customWidth="1"/>
    <col min="13" max="13" width="4" customWidth="1"/>
  </cols>
  <sheetData>
    <row r="1" spans="1:13" ht="18.75" customHeight="1">
      <c r="A1" s="1"/>
      <c r="B1" s="1"/>
      <c r="C1" s="1"/>
      <c r="D1" s="1"/>
      <c r="E1" s="2"/>
      <c r="F1" s="3"/>
      <c r="G1" s="3"/>
      <c r="H1" s="3"/>
      <c r="I1" s="3"/>
      <c r="J1" s="4"/>
      <c r="K1" s="4"/>
      <c r="L1" s="4"/>
      <c r="M1" s="4"/>
    </row>
    <row r="2" spans="1:13" ht="24">
      <c r="A2" s="1"/>
      <c r="B2" s="5" t="s">
        <v>0</v>
      </c>
      <c r="C2" s="6"/>
      <c r="D2" s="1"/>
      <c r="E2" s="2"/>
      <c r="F2" s="2"/>
      <c r="G2" s="3"/>
      <c r="H2" s="3"/>
      <c r="I2" s="3"/>
      <c r="J2" s="99"/>
      <c r="K2" s="100"/>
      <c r="L2" s="100"/>
      <c r="M2" s="4"/>
    </row>
    <row r="3" spans="1:13" ht="60" customHeight="1">
      <c r="A3" s="1"/>
      <c r="B3" s="7" t="s">
        <v>2</v>
      </c>
      <c r="C3" s="7"/>
      <c r="D3" s="1"/>
      <c r="E3" s="8"/>
      <c r="G3" s="3"/>
      <c r="H3" s="138" t="s">
        <v>1</v>
      </c>
      <c r="J3" s="137" t="s">
        <v>3</v>
      </c>
      <c r="K3" s="100"/>
      <c r="L3" s="9">
        <f>SUM(L8:L37)*12</f>
        <v>742080</v>
      </c>
      <c r="M3" s="10"/>
    </row>
    <row r="4" spans="1:13" ht="24" customHeight="1">
      <c r="A4" s="11"/>
      <c r="B4" s="11"/>
      <c r="C4" s="11"/>
      <c r="D4" s="11"/>
      <c r="E4" s="12"/>
      <c r="F4" s="13"/>
      <c r="G4" s="13"/>
      <c r="H4" s="12" t="s">
        <v>4</v>
      </c>
      <c r="I4" s="14"/>
      <c r="L4" s="15"/>
      <c r="M4" s="15"/>
    </row>
    <row r="5" spans="1:13" ht="24">
      <c r="A5" s="11"/>
      <c r="B5" s="108" t="s">
        <v>5</v>
      </c>
      <c r="C5" s="109"/>
      <c r="D5" s="110"/>
      <c r="E5" s="101" t="s">
        <v>6</v>
      </c>
      <c r="F5" s="103" t="s">
        <v>7</v>
      </c>
      <c r="G5" s="101" t="s">
        <v>8</v>
      </c>
      <c r="H5" s="104" t="s">
        <v>9</v>
      </c>
      <c r="I5" s="105"/>
      <c r="J5" s="105"/>
      <c r="K5" s="106"/>
      <c r="L5" s="107" t="s">
        <v>10</v>
      </c>
      <c r="M5" s="16"/>
    </row>
    <row r="6" spans="1:13" ht="58" customHeight="1">
      <c r="A6" s="11"/>
      <c r="B6" s="111"/>
      <c r="C6" s="112"/>
      <c r="D6" s="113"/>
      <c r="E6" s="102"/>
      <c r="F6" s="102"/>
      <c r="G6" s="102"/>
      <c r="H6" s="17" t="s">
        <v>11</v>
      </c>
      <c r="I6" s="17" t="s">
        <v>12</v>
      </c>
      <c r="J6" s="17" t="s">
        <v>13</v>
      </c>
      <c r="K6" s="17" t="s">
        <v>14</v>
      </c>
      <c r="L6" s="102"/>
      <c r="M6" s="16"/>
    </row>
    <row r="7" spans="1:13" ht="41.25" customHeight="1">
      <c r="A7" s="18"/>
      <c r="B7" s="19" t="s">
        <v>15</v>
      </c>
      <c r="C7" s="20" t="str">
        <f>HYPERLINK("https://www.avii.com/solutions/client-experience/","See the  Avii solution")</f>
        <v>See the  Avii solution</v>
      </c>
      <c r="D7" s="21"/>
      <c r="E7" s="21"/>
      <c r="F7" s="22"/>
      <c r="G7" s="22"/>
      <c r="H7" s="22"/>
      <c r="I7" s="22"/>
      <c r="J7" s="22"/>
      <c r="K7" s="22"/>
      <c r="L7" s="21"/>
      <c r="M7" s="23"/>
    </row>
    <row r="8" spans="1:13" ht="53" customHeight="1">
      <c r="A8" s="18"/>
      <c r="B8" s="114" t="s">
        <v>16</v>
      </c>
      <c r="C8" s="115"/>
      <c r="D8" s="24"/>
      <c r="E8" s="25" t="s">
        <v>17</v>
      </c>
      <c r="F8" s="26" t="s">
        <v>18</v>
      </c>
      <c r="G8" s="27">
        <v>50</v>
      </c>
      <c r="H8" s="25">
        <v>35</v>
      </c>
      <c r="I8" s="25">
        <v>50</v>
      </c>
      <c r="J8" s="25">
        <v>50</v>
      </c>
      <c r="K8" s="25">
        <v>25</v>
      </c>
      <c r="L8" s="28">
        <f>G8*SUM(H8:K8)</f>
        <v>8000</v>
      </c>
      <c r="M8" s="23"/>
    </row>
    <row r="9" spans="1:13" ht="70" customHeight="1">
      <c r="A9" s="29"/>
      <c r="B9" s="116" t="s">
        <v>19</v>
      </c>
      <c r="C9" s="115"/>
      <c r="D9" s="24"/>
      <c r="E9" s="30" t="s">
        <v>20</v>
      </c>
      <c r="F9" s="26" t="s">
        <v>21</v>
      </c>
      <c r="G9" s="31">
        <v>165</v>
      </c>
      <c r="H9" s="25">
        <v>35</v>
      </c>
      <c r="I9" s="25">
        <v>50</v>
      </c>
      <c r="J9" s="25">
        <v>50</v>
      </c>
      <c r="K9" s="25">
        <v>25</v>
      </c>
      <c r="L9" s="28">
        <f>G9*SUM(H9:K9)</f>
        <v>26400</v>
      </c>
      <c r="M9" s="32"/>
    </row>
    <row r="10" spans="1:13" ht="41" customHeight="1">
      <c r="A10" s="29"/>
      <c r="B10" s="116" t="s">
        <v>121</v>
      </c>
      <c r="C10" s="115"/>
      <c r="D10" s="33"/>
      <c r="E10" s="30" t="s">
        <v>22</v>
      </c>
      <c r="F10" s="26" t="s">
        <v>23</v>
      </c>
      <c r="G10" s="31">
        <v>35</v>
      </c>
      <c r="H10" s="25"/>
      <c r="I10" s="25"/>
      <c r="J10" s="25"/>
      <c r="K10" s="25">
        <v>3</v>
      </c>
      <c r="L10" s="28">
        <f t="shared" ref="L8:L14" si="0">G10*SUM(H10:K10)</f>
        <v>105</v>
      </c>
      <c r="M10" s="32"/>
    </row>
    <row r="11" spans="1:13" ht="24">
      <c r="A11" s="29"/>
      <c r="B11" s="117" t="s">
        <v>24</v>
      </c>
      <c r="C11" s="118"/>
      <c r="D11" s="121"/>
      <c r="E11" s="34" t="s">
        <v>25</v>
      </c>
      <c r="F11" s="35" t="s">
        <v>23</v>
      </c>
      <c r="G11" s="36">
        <v>18</v>
      </c>
      <c r="H11" s="37">
        <v>35</v>
      </c>
      <c r="I11" s="37">
        <v>50</v>
      </c>
      <c r="J11" s="37">
        <v>50</v>
      </c>
      <c r="K11" s="37">
        <v>25</v>
      </c>
      <c r="L11" s="38">
        <f t="shared" si="0"/>
        <v>2880</v>
      </c>
      <c r="M11" s="32"/>
    </row>
    <row r="12" spans="1:13" ht="24">
      <c r="A12" s="29"/>
      <c r="B12" s="119"/>
      <c r="C12" s="118"/>
      <c r="D12" s="122"/>
      <c r="E12" s="39" t="s">
        <v>26</v>
      </c>
      <c r="F12" s="40" t="s">
        <v>18</v>
      </c>
      <c r="G12" s="41">
        <v>25</v>
      </c>
      <c r="H12" s="37"/>
      <c r="I12" s="37"/>
      <c r="J12" s="37">
        <v>25</v>
      </c>
      <c r="K12" s="37"/>
      <c r="L12" s="38">
        <f t="shared" si="0"/>
        <v>625</v>
      </c>
      <c r="M12" s="32"/>
    </row>
    <row r="13" spans="1:13" ht="24">
      <c r="A13" s="29"/>
      <c r="B13" s="119"/>
      <c r="C13" s="118"/>
      <c r="D13" s="122"/>
      <c r="E13" s="39" t="s">
        <v>27</v>
      </c>
      <c r="F13" s="40" t="s">
        <v>28</v>
      </c>
      <c r="G13" s="41">
        <v>15</v>
      </c>
      <c r="H13" s="37"/>
      <c r="I13" s="37">
        <v>50</v>
      </c>
      <c r="J13" s="37"/>
      <c r="K13" s="37"/>
      <c r="L13" s="38">
        <f t="shared" si="0"/>
        <v>750</v>
      </c>
      <c r="M13" s="32"/>
    </row>
    <row r="14" spans="1:13" ht="24">
      <c r="A14" s="29"/>
      <c r="B14" s="120"/>
      <c r="C14" s="115"/>
      <c r="D14" s="123"/>
      <c r="E14" s="42" t="s">
        <v>29</v>
      </c>
      <c r="F14" s="43" t="s">
        <v>23</v>
      </c>
      <c r="G14" s="44">
        <v>30</v>
      </c>
      <c r="H14" s="25">
        <v>10</v>
      </c>
      <c r="I14" s="25"/>
      <c r="J14" s="25"/>
      <c r="K14" s="25"/>
      <c r="L14" s="28">
        <f t="shared" si="0"/>
        <v>300</v>
      </c>
      <c r="M14" s="32"/>
    </row>
    <row r="15" spans="1:13" ht="41.25" customHeight="1">
      <c r="A15" s="23"/>
      <c r="B15" s="45" t="s">
        <v>30</v>
      </c>
      <c r="C15" s="20" t="str">
        <f>HYPERLINK("https://www.avii.com/solutions/resource-management-workflows/","See the  Avii solution")</f>
        <v>See the  Avii solution</v>
      </c>
      <c r="D15" s="21"/>
      <c r="E15" s="21"/>
      <c r="F15" s="46"/>
      <c r="G15" s="46"/>
      <c r="H15" s="46"/>
      <c r="I15" s="46"/>
      <c r="J15" s="46"/>
      <c r="K15" s="46"/>
      <c r="L15" s="47"/>
      <c r="M15" s="23"/>
    </row>
    <row r="16" spans="1:13" ht="24">
      <c r="A16" s="18"/>
      <c r="B16" s="117" t="s">
        <v>31</v>
      </c>
      <c r="C16" s="118"/>
      <c r="D16" s="121"/>
      <c r="E16" s="37" t="s">
        <v>32</v>
      </c>
      <c r="F16" s="35" t="s">
        <v>21</v>
      </c>
      <c r="G16" s="48">
        <v>55</v>
      </c>
      <c r="H16" s="37"/>
      <c r="I16" s="37">
        <v>60</v>
      </c>
      <c r="J16" s="37"/>
      <c r="K16" s="37"/>
      <c r="L16" s="49">
        <f>G16*SUM(H16:K16)</f>
        <v>3300</v>
      </c>
      <c r="M16" s="23"/>
    </row>
    <row r="17" spans="1:13" ht="24">
      <c r="A17" s="18"/>
      <c r="B17" s="119"/>
      <c r="C17" s="118"/>
      <c r="D17" s="122"/>
      <c r="E17" s="37" t="s">
        <v>33</v>
      </c>
      <c r="F17" s="35" t="s">
        <v>21</v>
      </c>
      <c r="G17" s="50">
        <v>140</v>
      </c>
      <c r="H17" s="37"/>
      <c r="I17" s="37"/>
      <c r="J17" s="37">
        <v>50</v>
      </c>
      <c r="K17" s="37"/>
      <c r="L17" s="51">
        <f t="shared" ref="L16:L27" si="1">G17*SUM(H17:K17)</f>
        <v>7000</v>
      </c>
      <c r="M17" s="23"/>
    </row>
    <row r="18" spans="1:13" ht="24">
      <c r="A18" s="18"/>
      <c r="B18" s="119"/>
      <c r="C18" s="118"/>
      <c r="D18" s="122"/>
      <c r="E18" s="37" t="s">
        <v>34</v>
      </c>
      <c r="F18" s="35" t="s">
        <v>21</v>
      </c>
      <c r="G18" s="50">
        <v>100</v>
      </c>
      <c r="H18" s="37">
        <v>35</v>
      </c>
      <c r="I18" s="37"/>
      <c r="J18" s="37"/>
      <c r="K18" s="37"/>
      <c r="L18" s="51">
        <f t="shared" si="1"/>
        <v>3500</v>
      </c>
      <c r="M18" s="23"/>
    </row>
    <row r="19" spans="1:13" ht="24">
      <c r="A19" s="18"/>
      <c r="B19" s="119"/>
      <c r="C19" s="118"/>
      <c r="D19" s="122"/>
      <c r="E19" s="37" t="s">
        <v>35</v>
      </c>
      <c r="F19" s="35" t="s">
        <v>21</v>
      </c>
      <c r="G19" s="50">
        <v>50</v>
      </c>
      <c r="H19" s="37">
        <v>20</v>
      </c>
      <c r="I19" s="37"/>
      <c r="J19" s="37"/>
      <c r="K19" s="37">
        <v>5</v>
      </c>
      <c r="L19" s="51">
        <f t="shared" si="1"/>
        <v>1250</v>
      </c>
      <c r="M19" s="23"/>
    </row>
    <row r="20" spans="1:13" ht="24">
      <c r="A20" s="18"/>
      <c r="B20" s="120"/>
      <c r="C20" s="115"/>
      <c r="D20" s="123"/>
      <c r="E20" s="37" t="s">
        <v>36</v>
      </c>
      <c r="F20" s="52" t="s">
        <v>21</v>
      </c>
      <c r="G20" s="53">
        <v>10</v>
      </c>
      <c r="H20" s="54">
        <v>35</v>
      </c>
      <c r="I20" s="54">
        <v>50</v>
      </c>
      <c r="J20" s="54">
        <v>50</v>
      </c>
      <c r="K20" s="54">
        <v>25</v>
      </c>
      <c r="L20" s="55">
        <f t="shared" si="1"/>
        <v>1600</v>
      </c>
      <c r="M20" s="23"/>
    </row>
    <row r="21" spans="1:13" ht="24">
      <c r="A21" s="29"/>
      <c r="B21" s="117" t="s">
        <v>37</v>
      </c>
      <c r="C21" s="118"/>
      <c r="D21" s="121"/>
      <c r="E21" s="34" t="s">
        <v>38</v>
      </c>
      <c r="F21" s="35" t="s">
        <v>18</v>
      </c>
      <c r="G21" s="36">
        <v>5</v>
      </c>
      <c r="H21" s="37">
        <v>35</v>
      </c>
      <c r="I21" s="37">
        <v>50</v>
      </c>
      <c r="J21" s="37">
        <v>50</v>
      </c>
      <c r="K21" s="37">
        <v>25</v>
      </c>
      <c r="L21" s="38">
        <f t="shared" si="1"/>
        <v>800</v>
      </c>
      <c r="M21" s="32"/>
    </row>
    <row r="22" spans="1:13" ht="24">
      <c r="A22" s="18"/>
      <c r="B22" s="119"/>
      <c r="C22" s="118"/>
      <c r="D22" s="122"/>
      <c r="E22" s="56" t="s">
        <v>39</v>
      </c>
      <c r="F22" s="40" t="s">
        <v>18</v>
      </c>
      <c r="G22" s="41">
        <v>25</v>
      </c>
      <c r="H22" s="37"/>
      <c r="I22" s="37">
        <v>10</v>
      </c>
      <c r="J22" s="37"/>
      <c r="K22" s="37"/>
      <c r="L22" s="51">
        <f t="shared" si="1"/>
        <v>250</v>
      </c>
      <c r="M22" s="23"/>
    </row>
    <row r="23" spans="1:13" ht="24">
      <c r="A23" s="18"/>
      <c r="B23" s="120"/>
      <c r="C23" s="115"/>
      <c r="D23" s="123"/>
      <c r="E23" s="57" t="s">
        <v>40</v>
      </c>
      <c r="F23" s="43" t="s">
        <v>18</v>
      </c>
      <c r="G23" s="44">
        <v>7.5</v>
      </c>
      <c r="H23" s="25">
        <v>30</v>
      </c>
      <c r="I23" s="25">
        <v>50</v>
      </c>
      <c r="J23" s="25"/>
      <c r="K23" s="25"/>
      <c r="L23" s="58">
        <f t="shared" si="1"/>
        <v>600</v>
      </c>
      <c r="M23" s="23"/>
    </row>
    <row r="24" spans="1:13" ht="46" customHeight="1">
      <c r="A24" s="29"/>
      <c r="B24" s="116" t="s">
        <v>41</v>
      </c>
      <c r="C24" s="115"/>
      <c r="D24" s="24"/>
      <c r="E24" s="30"/>
      <c r="F24" s="26" t="s">
        <v>28</v>
      </c>
      <c r="G24" s="31">
        <v>0</v>
      </c>
      <c r="H24" s="25"/>
      <c r="I24" s="25"/>
      <c r="J24" s="25"/>
      <c r="K24" s="25"/>
      <c r="L24" s="28">
        <f t="shared" si="1"/>
        <v>0</v>
      </c>
      <c r="M24" s="32"/>
    </row>
    <row r="25" spans="1:13" ht="56" customHeight="1">
      <c r="A25" s="29"/>
      <c r="B25" s="116" t="s">
        <v>42</v>
      </c>
      <c r="C25" s="115"/>
      <c r="D25" s="24"/>
      <c r="E25" s="25" t="s">
        <v>43</v>
      </c>
      <c r="F25" s="26" t="s">
        <v>28</v>
      </c>
      <c r="G25" s="31">
        <v>0</v>
      </c>
      <c r="H25" s="25"/>
      <c r="I25" s="25"/>
      <c r="J25" s="25"/>
      <c r="K25" s="25"/>
      <c r="L25" s="28">
        <f t="shared" si="1"/>
        <v>0</v>
      </c>
      <c r="M25" s="32"/>
    </row>
    <row r="26" spans="1:13" ht="67" customHeight="1">
      <c r="A26" s="29"/>
      <c r="B26" s="116" t="s">
        <v>44</v>
      </c>
      <c r="C26" s="115"/>
      <c r="D26" s="24"/>
      <c r="E26" s="30"/>
      <c r="F26" s="26" t="s">
        <v>28</v>
      </c>
      <c r="G26" s="31">
        <v>0</v>
      </c>
      <c r="H26" s="25"/>
      <c r="I26" s="25"/>
      <c r="J26" s="25"/>
      <c r="K26" s="25"/>
      <c r="L26" s="28">
        <f t="shared" si="1"/>
        <v>0</v>
      </c>
      <c r="M26" s="32"/>
    </row>
    <row r="27" spans="1:13" ht="58" customHeight="1">
      <c r="A27" s="29"/>
      <c r="B27" s="116" t="s">
        <v>45</v>
      </c>
      <c r="C27" s="115"/>
      <c r="D27" s="24"/>
      <c r="E27" s="30" t="s">
        <v>46</v>
      </c>
      <c r="F27" s="26" t="s">
        <v>18</v>
      </c>
      <c r="G27" s="31">
        <v>0</v>
      </c>
      <c r="H27" s="25"/>
      <c r="I27" s="25"/>
      <c r="J27" s="25"/>
      <c r="K27" s="25"/>
      <c r="L27" s="28">
        <f t="shared" si="1"/>
        <v>0</v>
      </c>
      <c r="M27" s="32"/>
    </row>
    <row r="28" spans="1:13" ht="42" customHeight="1">
      <c r="A28" s="59"/>
      <c r="B28" s="45" t="s">
        <v>47</v>
      </c>
      <c r="C28" s="20" t="str">
        <f>HYPERLINK("https://www.avii.com/solutions/avii-intelligence/","See the Avii solution")</f>
        <v>See the Avii solution</v>
      </c>
      <c r="D28" s="21"/>
      <c r="E28" s="21"/>
      <c r="F28" s="46"/>
      <c r="G28" s="46"/>
      <c r="H28" s="46"/>
      <c r="I28" s="46"/>
      <c r="J28" s="46"/>
      <c r="K28" s="46"/>
      <c r="L28" s="47"/>
      <c r="M28" s="23"/>
    </row>
    <row r="29" spans="1:13" ht="54" customHeight="1">
      <c r="A29" s="18"/>
      <c r="B29" s="114" t="s">
        <v>119</v>
      </c>
      <c r="C29" s="115"/>
      <c r="D29" s="24"/>
      <c r="E29" s="25"/>
      <c r="F29" s="26" t="s">
        <v>28</v>
      </c>
      <c r="G29" s="27">
        <v>0</v>
      </c>
      <c r="H29" s="25"/>
      <c r="I29" s="25"/>
      <c r="J29" s="25"/>
      <c r="K29" s="25"/>
      <c r="L29" s="28">
        <f t="shared" ref="L29:L31" si="2">G29*SUM(H29:K29)</f>
        <v>0</v>
      </c>
      <c r="M29" s="23"/>
    </row>
    <row r="30" spans="1:13" ht="32.25" customHeight="1">
      <c r="A30" s="29"/>
      <c r="B30" s="117" t="s">
        <v>49</v>
      </c>
      <c r="C30" s="118"/>
      <c r="D30" s="121"/>
      <c r="E30" s="34" t="s">
        <v>50</v>
      </c>
      <c r="F30" s="35" t="s">
        <v>21</v>
      </c>
      <c r="G30" s="36">
        <v>6</v>
      </c>
      <c r="H30" s="37">
        <v>35</v>
      </c>
      <c r="I30" s="37">
        <v>50</v>
      </c>
      <c r="J30" s="37">
        <v>50</v>
      </c>
      <c r="K30" s="37">
        <v>25</v>
      </c>
      <c r="L30" s="38">
        <f t="shared" si="2"/>
        <v>960</v>
      </c>
      <c r="M30" s="32"/>
    </row>
    <row r="31" spans="1:13" ht="29.25" customHeight="1">
      <c r="A31" s="59"/>
      <c r="B31" s="120"/>
      <c r="C31" s="115"/>
      <c r="D31" s="123"/>
      <c r="E31" s="25" t="s">
        <v>51</v>
      </c>
      <c r="F31" s="26" t="s">
        <v>23</v>
      </c>
      <c r="G31" s="60">
        <v>22</v>
      </c>
      <c r="H31" s="25">
        <v>35</v>
      </c>
      <c r="I31" s="25">
        <v>50</v>
      </c>
      <c r="J31" s="25">
        <v>50</v>
      </c>
      <c r="K31" s="25">
        <v>25</v>
      </c>
      <c r="L31" s="28">
        <f t="shared" si="2"/>
        <v>3520</v>
      </c>
      <c r="M31" s="23"/>
    </row>
    <row r="32" spans="1:13" ht="42" customHeight="1">
      <c r="A32" s="59"/>
      <c r="B32" s="45" t="s">
        <v>52</v>
      </c>
      <c r="C32" s="20" t="str">
        <f>HYPERLINK("https://www.avii.com/solutions/avii-intelligence/","See the  Avii solution")</f>
        <v>See the  Avii solution</v>
      </c>
      <c r="D32" s="21"/>
      <c r="E32" s="21"/>
      <c r="F32" s="46"/>
      <c r="G32" s="46"/>
      <c r="H32" s="46"/>
      <c r="I32" s="46"/>
      <c r="J32" s="46"/>
      <c r="K32" s="46"/>
      <c r="L32" s="47"/>
      <c r="M32" s="23"/>
    </row>
    <row r="33" spans="1:13" ht="47" customHeight="1">
      <c r="A33" s="29"/>
      <c r="B33" s="116" t="s">
        <v>53</v>
      </c>
      <c r="C33" s="115"/>
      <c r="D33" s="24"/>
      <c r="E33" s="25" t="s">
        <v>54</v>
      </c>
      <c r="F33" s="26" t="s">
        <v>23</v>
      </c>
      <c r="G33" s="27">
        <v>0</v>
      </c>
      <c r="H33" s="25"/>
      <c r="I33" s="25"/>
      <c r="J33" s="25"/>
      <c r="K33" s="25"/>
      <c r="L33" s="61">
        <f>G33*SUM(H33:K33)</f>
        <v>0</v>
      </c>
      <c r="M33" s="32"/>
    </row>
    <row r="34" spans="1:13" ht="48" customHeight="1">
      <c r="A34" s="29"/>
      <c r="B34" s="124" t="s">
        <v>55</v>
      </c>
      <c r="C34" s="125"/>
      <c r="D34" s="24"/>
      <c r="E34" s="62" t="s">
        <v>56</v>
      </c>
      <c r="F34" s="63" t="s">
        <v>18</v>
      </c>
      <c r="G34" s="64">
        <v>0</v>
      </c>
      <c r="H34" s="65"/>
      <c r="I34" s="65"/>
      <c r="J34" s="65"/>
      <c r="K34" s="65"/>
      <c r="L34" s="66">
        <f t="shared" ref="L33:L37" si="3">G34*SUM(H34:K34)</f>
        <v>0</v>
      </c>
      <c r="M34" s="32"/>
    </row>
    <row r="35" spans="1:13" ht="62" customHeight="1">
      <c r="A35" s="29"/>
      <c r="B35" s="124" t="s">
        <v>57</v>
      </c>
      <c r="C35" s="125"/>
      <c r="D35" s="24"/>
      <c r="E35" s="62"/>
      <c r="F35" s="63" t="s">
        <v>28</v>
      </c>
      <c r="G35" s="64">
        <v>0</v>
      </c>
      <c r="H35" s="65"/>
      <c r="I35" s="65"/>
      <c r="J35" s="65"/>
      <c r="K35" s="65"/>
      <c r="L35" s="66">
        <f t="shared" si="3"/>
        <v>0</v>
      </c>
      <c r="M35" s="32"/>
    </row>
    <row r="36" spans="1:13" ht="50" customHeight="1">
      <c r="A36" s="29"/>
      <c r="B36" s="124" t="s">
        <v>58</v>
      </c>
      <c r="C36" s="125"/>
      <c r="D36" s="24"/>
      <c r="E36" s="62" t="s">
        <v>59</v>
      </c>
      <c r="F36" s="63" t="s">
        <v>18</v>
      </c>
      <c r="G36" s="64">
        <v>0</v>
      </c>
      <c r="H36" s="65"/>
      <c r="I36" s="65"/>
      <c r="J36" s="65"/>
      <c r="K36" s="65"/>
      <c r="L36" s="66">
        <f t="shared" si="3"/>
        <v>0</v>
      </c>
      <c r="M36" s="32"/>
    </row>
    <row r="37" spans="1:13" ht="44" customHeight="1">
      <c r="A37" s="29"/>
      <c r="B37" s="124" t="s">
        <v>60</v>
      </c>
      <c r="C37" s="125"/>
      <c r="D37" s="24"/>
      <c r="E37" s="62"/>
      <c r="F37" s="63"/>
      <c r="G37" s="64">
        <v>0</v>
      </c>
      <c r="H37" s="65"/>
      <c r="I37" s="65"/>
      <c r="J37" s="65"/>
      <c r="K37" s="65"/>
      <c r="L37" s="66">
        <f t="shared" si="3"/>
        <v>0</v>
      </c>
      <c r="M37" s="32"/>
    </row>
    <row r="38" spans="1:13" ht="42" customHeight="1">
      <c r="B38" s="45" t="s">
        <v>61</v>
      </c>
      <c r="C38" s="46"/>
      <c r="D38" s="46"/>
      <c r="E38" s="67"/>
      <c r="F38" s="46"/>
      <c r="G38" s="46"/>
      <c r="H38" s="46"/>
      <c r="I38" s="46"/>
      <c r="J38" s="46"/>
      <c r="K38" s="46"/>
      <c r="L38" s="47"/>
    </row>
    <row r="39" spans="1:13" ht="42" customHeight="1">
      <c r="B39" s="126" t="s">
        <v>118</v>
      </c>
      <c r="C39" s="100"/>
      <c r="D39" s="100"/>
      <c r="E39" s="100"/>
      <c r="F39" s="100"/>
      <c r="G39" s="100"/>
      <c r="H39" s="100"/>
      <c r="I39" s="100"/>
      <c r="J39" s="100"/>
      <c r="K39" s="100"/>
      <c r="L39" s="127"/>
    </row>
    <row r="40" spans="1:13" ht="68.25" customHeight="1">
      <c r="B40" s="68"/>
      <c r="C40" s="69"/>
      <c r="D40" s="70"/>
      <c r="E40" s="70"/>
      <c r="F40" s="70"/>
      <c r="G40" s="70"/>
      <c r="H40" s="70"/>
      <c r="I40" s="70"/>
      <c r="J40" s="70"/>
      <c r="K40" s="70"/>
      <c r="L40" s="71"/>
    </row>
    <row r="41" spans="1:13" ht="13">
      <c r="B41" s="128" t="s">
        <v>4</v>
      </c>
      <c r="C41" s="100"/>
      <c r="D41" s="100"/>
      <c r="E41" s="100"/>
      <c r="F41" s="100"/>
      <c r="G41" s="100"/>
      <c r="H41" s="100"/>
      <c r="I41" s="100"/>
      <c r="J41" s="100"/>
      <c r="K41" s="100"/>
      <c r="L41" s="127"/>
    </row>
    <row r="42" spans="1:13" ht="23.25" customHeight="1">
      <c r="B42" s="129" t="s">
        <v>62</v>
      </c>
      <c r="C42" s="130"/>
      <c r="D42" s="130"/>
      <c r="E42" s="130"/>
      <c r="F42" s="130"/>
      <c r="G42" s="130"/>
      <c r="H42" s="130"/>
      <c r="I42" s="130"/>
      <c r="J42" s="130"/>
      <c r="K42" s="130"/>
      <c r="L42" s="131"/>
    </row>
    <row r="43" spans="1:13" ht="16">
      <c r="B43" s="59"/>
      <c r="C43" s="59"/>
      <c r="D43" s="72"/>
      <c r="E43" s="73"/>
      <c r="F43" s="59"/>
      <c r="G43" s="72"/>
      <c r="H43" s="59"/>
      <c r="I43" s="74"/>
      <c r="J43" s="59"/>
      <c r="K43" s="74"/>
    </row>
  </sheetData>
  <mergeCells count="32">
    <mergeCell ref="B41:L41"/>
    <mergeCell ref="B42:L42"/>
    <mergeCell ref="B29:C29"/>
    <mergeCell ref="B30:C31"/>
    <mergeCell ref="D30:D31"/>
    <mergeCell ref="B33:C33"/>
    <mergeCell ref="B34:C34"/>
    <mergeCell ref="B35:C35"/>
    <mergeCell ref="B36:C36"/>
    <mergeCell ref="B25:C25"/>
    <mergeCell ref="B26:C26"/>
    <mergeCell ref="B27:C27"/>
    <mergeCell ref="B37:C37"/>
    <mergeCell ref="B39:L39"/>
    <mergeCell ref="D16:D20"/>
    <mergeCell ref="B16:C20"/>
    <mergeCell ref="B21:C23"/>
    <mergeCell ref="D21:D23"/>
    <mergeCell ref="B24:C24"/>
    <mergeCell ref="B5:D6"/>
    <mergeCell ref="B8:C8"/>
    <mergeCell ref="B9:C9"/>
    <mergeCell ref="B10:C10"/>
    <mergeCell ref="B11:C14"/>
    <mergeCell ref="D11:D14"/>
    <mergeCell ref="J2:L2"/>
    <mergeCell ref="J3:K3"/>
    <mergeCell ref="E5:E6"/>
    <mergeCell ref="F5:F6"/>
    <mergeCell ref="G5:G6"/>
    <mergeCell ref="H5:K5"/>
    <mergeCell ref="L5:L6"/>
  </mergeCells>
  <dataValidations count="1">
    <dataValidation type="list" allowBlank="1" sqref="F8:F14 F16:F27 F29:F31 F33:F37" xr:uid="{00000000-0002-0000-0000-000000000000}">
      <formula1>"✪✪✪✪✪,✪✪✪✪,✪✪✪,✪✪,✪"</formula1>
    </dataValidation>
  </dataValidations>
  <hyperlinks>
    <hyperlink ref="B41" r:id="rId1" xr:uid="{00000000-0004-0000-0000-000001000000}"/>
    <hyperlink ref="H4" r:id="rId2" xr:uid="{08F80D68-7905-9D41-8871-FD1812FE3CF4}"/>
  </hyperlinks>
  <pageMargins left="0.7" right="0.7" top="0.75" bottom="0.75" header="0.3" footer="0.3"/>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M43"/>
  <sheetViews>
    <sheetView showGridLines="0" workbookViewId="0">
      <pane ySplit="6" topLeftCell="A25" activePane="bottomLeft" state="frozen"/>
      <selection pane="bottomLeft" activeCell="H10" sqref="H10"/>
    </sheetView>
  </sheetViews>
  <sheetFormatPr baseColWidth="10" defaultColWidth="14.5" defaultRowHeight="15.75" customHeight="1"/>
  <cols>
    <col min="1" max="1" width="4" customWidth="1"/>
    <col min="2" max="2" width="53.5" customWidth="1"/>
    <col min="3" max="3" width="19.1640625" customWidth="1"/>
    <col min="4" max="4" width="2.6640625" customWidth="1"/>
    <col min="5" max="5" width="21.5" customWidth="1"/>
    <col min="6" max="6" width="16.1640625" customWidth="1"/>
    <col min="7" max="11" width="13.5" customWidth="1"/>
    <col min="12" max="12" width="21.5" customWidth="1"/>
    <col min="13" max="13" width="4" customWidth="1"/>
  </cols>
  <sheetData>
    <row r="1" spans="1:13" ht="18.75" customHeight="1">
      <c r="A1" s="1"/>
      <c r="B1" s="1"/>
      <c r="C1" s="1"/>
      <c r="D1" s="1"/>
      <c r="E1" s="2"/>
      <c r="F1" s="3"/>
      <c r="G1" s="3"/>
      <c r="H1" s="3"/>
      <c r="I1" s="3"/>
      <c r="J1" s="4"/>
      <c r="K1" s="4"/>
      <c r="L1" s="4"/>
      <c r="M1" s="4"/>
    </row>
    <row r="2" spans="1:13" ht="24">
      <c r="A2" s="1"/>
      <c r="B2" s="5" t="s">
        <v>0</v>
      </c>
      <c r="C2" s="6"/>
      <c r="D2" s="1"/>
      <c r="E2" s="2"/>
      <c r="F2" s="2"/>
      <c r="G2" s="3"/>
      <c r="H2" s="139" t="s">
        <v>1</v>
      </c>
      <c r="I2" s="3"/>
      <c r="J2" s="99"/>
      <c r="K2" s="100"/>
      <c r="L2" s="100"/>
      <c r="M2" s="4"/>
    </row>
    <row r="3" spans="1:13" ht="60" customHeight="1">
      <c r="A3" s="1"/>
      <c r="B3" s="7" t="s">
        <v>2</v>
      </c>
      <c r="C3" s="7"/>
      <c r="D3" s="1"/>
      <c r="E3" s="8"/>
      <c r="G3" s="3"/>
      <c r="H3" s="3"/>
      <c r="J3" s="137" t="s">
        <v>3</v>
      </c>
      <c r="K3" s="100"/>
      <c r="L3" s="9">
        <f>SUM(L8:L37)*12</f>
        <v>0</v>
      </c>
      <c r="M3" s="10"/>
    </row>
    <row r="4" spans="1:13" ht="24" customHeight="1">
      <c r="A4" s="11"/>
      <c r="B4" s="11"/>
      <c r="C4" s="11"/>
      <c r="D4" s="11"/>
      <c r="E4" s="12"/>
      <c r="F4" s="13"/>
      <c r="G4" s="13"/>
      <c r="H4" s="140" t="s">
        <v>4</v>
      </c>
      <c r="I4" s="14"/>
      <c r="L4" s="15"/>
      <c r="M4" s="15"/>
    </row>
    <row r="5" spans="1:13" ht="24">
      <c r="A5" s="11"/>
      <c r="B5" s="108" t="s">
        <v>5</v>
      </c>
      <c r="C5" s="109"/>
      <c r="D5" s="110"/>
      <c r="E5" s="101" t="s">
        <v>6</v>
      </c>
      <c r="F5" s="103" t="s">
        <v>7</v>
      </c>
      <c r="G5" s="101" t="s">
        <v>8</v>
      </c>
      <c r="H5" s="104" t="s">
        <v>9</v>
      </c>
      <c r="I5" s="105"/>
      <c r="J5" s="105"/>
      <c r="K5" s="106"/>
      <c r="L5" s="107" t="s">
        <v>10</v>
      </c>
      <c r="M5" s="16"/>
    </row>
    <row r="6" spans="1:13" ht="66" customHeight="1">
      <c r="A6" s="11"/>
      <c r="B6" s="111"/>
      <c r="C6" s="112"/>
      <c r="D6" s="113"/>
      <c r="E6" s="102"/>
      <c r="F6" s="102"/>
      <c r="G6" s="102"/>
      <c r="H6" s="17" t="s">
        <v>11</v>
      </c>
      <c r="I6" s="17" t="s">
        <v>12</v>
      </c>
      <c r="J6" s="17" t="s">
        <v>13</v>
      </c>
      <c r="K6" s="17" t="s">
        <v>14</v>
      </c>
      <c r="L6" s="102"/>
      <c r="M6" s="16"/>
    </row>
    <row r="7" spans="1:13" ht="33" customHeight="1">
      <c r="A7" s="18"/>
      <c r="B7" s="19" t="s">
        <v>15</v>
      </c>
      <c r="C7" s="20" t="str">
        <f>HYPERLINK("https://www.avii.com/solutions/client-experience/","See the  Avii solution")</f>
        <v>See the  Avii solution</v>
      </c>
      <c r="D7" s="21"/>
      <c r="E7" s="21"/>
      <c r="F7" s="22"/>
      <c r="G7" s="22"/>
      <c r="H7" s="22"/>
      <c r="I7" s="22"/>
      <c r="J7" s="22"/>
      <c r="K7" s="22"/>
      <c r="L7" s="21"/>
      <c r="M7" s="23"/>
    </row>
    <row r="8" spans="1:13" ht="55" customHeight="1">
      <c r="A8" s="18"/>
      <c r="B8" s="114" t="s">
        <v>120</v>
      </c>
      <c r="C8" s="115"/>
      <c r="D8" s="24"/>
      <c r="E8" s="25" t="s">
        <v>17</v>
      </c>
      <c r="F8" s="26" t="s">
        <v>18</v>
      </c>
      <c r="G8" s="27"/>
      <c r="H8" s="25"/>
      <c r="I8" s="25"/>
      <c r="J8" s="25"/>
      <c r="K8" s="25"/>
      <c r="L8" s="28">
        <f t="shared" ref="L8:L14" si="0">G8*SUM(H8:K8)</f>
        <v>0</v>
      </c>
      <c r="M8" s="23"/>
    </row>
    <row r="9" spans="1:13" ht="71" customHeight="1">
      <c r="A9" s="29"/>
      <c r="B9" s="116" t="s">
        <v>19</v>
      </c>
      <c r="C9" s="115"/>
      <c r="D9" s="24"/>
      <c r="E9" s="30" t="s">
        <v>20</v>
      </c>
      <c r="F9" s="26" t="s">
        <v>21</v>
      </c>
      <c r="G9" s="31"/>
      <c r="H9" s="25"/>
      <c r="I9" s="25"/>
      <c r="J9" s="25"/>
      <c r="K9" s="25"/>
      <c r="L9" s="28">
        <f t="shared" si="0"/>
        <v>0</v>
      </c>
      <c r="M9" s="32"/>
    </row>
    <row r="10" spans="1:13" ht="51" customHeight="1">
      <c r="A10" s="29"/>
      <c r="B10" s="116" t="s">
        <v>121</v>
      </c>
      <c r="C10" s="115"/>
      <c r="D10" s="33"/>
      <c r="E10" s="30" t="s">
        <v>22</v>
      </c>
      <c r="F10" s="26" t="s">
        <v>23</v>
      </c>
      <c r="G10" s="31"/>
      <c r="H10" s="25"/>
      <c r="I10" s="25"/>
      <c r="J10" s="25"/>
      <c r="K10" s="25"/>
      <c r="L10" s="28">
        <f t="shared" si="0"/>
        <v>0</v>
      </c>
      <c r="M10" s="32"/>
    </row>
    <row r="11" spans="1:13" ht="24">
      <c r="A11" s="29"/>
      <c r="B11" s="117" t="s">
        <v>63</v>
      </c>
      <c r="C11" s="118"/>
      <c r="D11" s="121"/>
      <c r="E11" s="34" t="s">
        <v>25</v>
      </c>
      <c r="F11" s="35" t="s">
        <v>23</v>
      </c>
      <c r="G11" s="36"/>
      <c r="H11" s="37"/>
      <c r="I11" s="37"/>
      <c r="J11" s="37"/>
      <c r="K11" s="37"/>
      <c r="L11" s="38">
        <f t="shared" si="0"/>
        <v>0</v>
      </c>
      <c r="M11" s="32"/>
    </row>
    <row r="12" spans="1:13" ht="24">
      <c r="A12" s="29"/>
      <c r="B12" s="119"/>
      <c r="C12" s="118"/>
      <c r="D12" s="122"/>
      <c r="E12" s="39" t="s">
        <v>26</v>
      </c>
      <c r="F12" s="40" t="s">
        <v>18</v>
      </c>
      <c r="G12" s="41"/>
      <c r="H12" s="37"/>
      <c r="I12" s="37"/>
      <c r="J12" s="37"/>
      <c r="K12" s="37"/>
      <c r="L12" s="38">
        <f t="shared" si="0"/>
        <v>0</v>
      </c>
      <c r="M12" s="32"/>
    </row>
    <row r="13" spans="1:13" ht="24">
      <c r="A13" s="29"/>
      <c r="B13" s="119"/>
      <c r="C13" s="118"/>
      <c r="D13" s="122"/>
      <c r="E13" s="39" t="s">
        <v>27</v>
      </c>
      <c r="F13" s="40" t="s">
        <v>28</v>
      </c>
      <c r="G13" s="41"/>
      <c r="H13" s="37"/>
      <c r="I13" s="37"/>
      <c r="J13" s="37"/>
      <c r="K13" s="37"/>
      <c r="L13" s="38">
        <f t="shared" si="0"/>
        <v>0</v>
      </c>
      <c r="M13" s="32"/>
    </row>
    <row r="14" spans="1:13" ht="24">
      <c r="A14" s="29"/>
      <c r="B14" s="120"/>
      <c r="C14" s="115"/>
      <c r="D14" s="123"/>
      <c r="E14" s="42" t="s">
        <v>29</v>
      </c>
      <c r="F14" s="43" t="s">
        <v>23</v>
      </c>
      <c r="G14" s="44"/>
      <c r="H14" s="25"/>
      <c r="I14" s="25"/>
      <c r="J14" s="25"/>
      <c r="K14" s="25"/>
      <c r="L14" s="28">
        <f t="shared" si="0"/>
        <v>0</v>
      </c>
      <c r="M14" s="32"/>
    </row>
    <row r="15" spans="1:13" ht="41.25" customHeight="1">
      <c r="A15" s="23"/>
      <c r="B15" s="45" t="s">
        <v>30</v>
      </c>
      <c r="C15" s="20" t="str">
        <f>HYPERLINK("https://www.avii.com/solutions/resource-management-workflows/","See the  Avii solution")</f>
        <v>See the  Avii solution</v>
      </c>
      <c r="D15" s="21"/>
      <c r="E15" s="21"/>
      <c r="F15" s="46"/>
      <c r="G15" s="46"/>
      <c r="H15" s="46"/>
      <c r="I15" s="46"/>
      <c r="J15" s="46"/>
      <c r="K15" s="46"/>
      <c r="L15" s="47"/>
      <c r="M15" s="23"/>
    </row>
    <row r="16" spans="1:13" ht="24">
      <c r="A16" s="18"/>
      <c r="B16" s="117" t="s">
        <v>64</v>
      </c>
      <c r="C16" s="118"/>
      <c r="D16" s="121"/>
      <c r="E16" s="37" t="s">
        <v>32</v>
      </c>
      <c r="F16" s="35" t="s">
        <v>21</v>
      </c>
      <c r="G16" s="48"/>
      <c r="H16" s="37"/>
      <c r="I16" s="37"/>
      <c r="J16" s="37"/>
      <c r="K16" s="37"/>
      <c r="L16" s="49">
        <f t="shared" ref="L16:L27" si="1">G16*SUM(H16:K16)</f>
        <v>0</v>
      </c>
      <c r="M16" s="23"/>
    </row>
    <row r="17" spans="1:13" ht="24">
      <c r="A17" s="18"/>
      <c r="B17" s="119"/>
      <c r="C17" s="118"/>
      <c r="D17" s="122"/>
      <c r="E17" s="37" t="s">
        <v>33</v>
      </c>
      <c r="F17" s="35" t="s">
        <v>21</v>
      </c>
      <c r="G17" s="50"/>
      <c r="H17" s="37"/>
      <c r="I17" s="37"/>
      <c r="J17" s="37"/>
      <c r="K17" s="37"/>
      <c r="L17" s="51">
        <f t="shared" si="1"/>
        <v>0</v>
      </c>
      <c r="M17" s="23"/>
    </row>
    <row r="18" spans="1:13" ht="24">
      <c r="A18" s="18"/>
      <c r="B18" s="119"/>
      <c r="C18" s="118"/>
      <c r="D18" s="122"/>
      <c r="E18" s="37" t="s">
        <v>34</v>
      </c>
      <c r="F18" s="35" t="s">
        <v>21</v>
      </c>
      <c r="G18" s="50"/>
      <c r="H18" s="37"/>
      <c r="I18" s="37"/>
      <c r="J18" s="37"/>
      <c r="K18" s="37"/>
      <c r="L18" s="51">
        <f t="shared" si="1"/>
        <v>0</v>
      </c>
      <c r="M18" s="23"/>
    </row>
    <row r="19" spans="1:13" ht="24">
      <c r="A19" s="18"/>
      <c r="B19" s="119"/>
      <c r="C19" s="118"/>
      <c r="D19" s="122"/>
      <c r="E19" s="37" t="s">
        <v>35</v>
      </c>
      <c r="F19" s="35" t="s">
        <v>21</v>
      </c>
      <c r="G19" s="50"/>
      <c r="H19" s="37"/>
      <c r="I19" s="37"/>
      <c r="J19" s="37"/>
      <c r="K19" s="37"/>
      <c r="L19" s="51">
        <f t="shared" si="1"/>
        <v>0</v>
      </c>
      <c r="M19" s="23"/>
    </row>
    <row r="20" spans="1:13" ht="24">
      <c r="A20" s="18"/>
      <c r="B20" s="120"/>
      <c r="C20" s="115"/>
      <c r="D20" s="123"/>
      <c r="E20" s="54" t="s">
        <v>65</v>
      </c>
      <c r="F20" s="52" t="s">
        <v>21</v>
      </c>
      <c r="G20" s="53"/>
      <c r="H20" s="54"/>
      <c r="I20" s="54"/>
      <c r="J20" s="54"/>
      <c r="K20" s="54"/>
      <c r="L20" s="55">
        <f t="shared" si="1"/>
        <v>0</v>
      </c>
      <c r="M20" s="23"/>
    </row>
    <row r="21" spans="1:13" ht="24">
      <c r="A21" s="29"/>
      <c r="B21" s="117" t="s">
        <v>66</v>
      </c>
      <c r="C21" s="118"/>
      <c r="D21" s="121"/>
      <c r="E21" s="34" t="s">
        <v>38</v>
      </c>
      <c r="F21" s="35" t="s">
        <v>18</v>
      </c>
      <c r="G21" s="36"/>
      <c r="H21" s="37"/>
      <c r="I21" s="37"/>
      <c r="J21" s="37"/>
      <c r="K21" s="37"/>
      <c r="L21" s="38">
        <f t="shared" si="1"/>
        <v>0</v>
      </c>
      <c r="M21" s="32"/>
    </row>
    <row r="22" spans="1:13" ht="24">
      <c r="A22" s="18"/>
      <c r="B22" s="119"/>
      <c r="C22" s="118"/>
      <c r="D22" s="122"/>
      <c r="E22" s="56" t="s">
        <v>39</v>
      </c>
      <c r="F22" s="40" t="s">
        <v>18</v>
      </c>
      <c r="G22" s="41"/>
      <c r="H22" s="37"/>
      <c r="I22" s="37"/>
      <c r="J22" s="37"/>
      <c r="K22" s="37"/>
      <c r="L22" s="51">
        <f t="shared" si="1"/>
        <v>0</v>
      </c>
      <c r="M22" s="23"/>
    </row>
    <row r="23" spans="1:13" ht="24">
      <c r="A23" s="18"/>
      <c r="B23" s="120"/>
      <c r="C23" s="115"/>
      <c r="D23" s="123"/>
      <c r="E23" s="57" t="s">
        <v>40</v>
      </c>
      <c r="F23" s="43" t="s">
        <v>18</v>
      </c>
      <c r="G23" s="44"/>
      <c r="H23" s="25"/>
      <c r="I23" s="25"/>
      <c r="J23" s="25"/>
      <c r="K23" s="25"/>
      <c r="L23" s="58">
        <f t="shared" si="1"/>
        <v>0</v>
      </c>
      <c r="M23" s="23"/>
    </row>
    <row r="24" spans="1:13" ht="45" customHeight="1">
      <c r="A24" s="29"/>
      <c r="B24" s="116" t="s">
        <v>67</v>
      </c>
      <c r="C24" s="115"/>
      <c r="D24" s="24"/>
      <c r="E24" s="30"/>
      <c r="F24" s="26" t="s">
        <v>28</v>
      </c>
      <c r="G24" s="31"/>
      <c r="H24" s="25"/>
      <c r="I24" s="25"/>
      <c r="J24" s="25"/>
      <c r="K24" s="25"/>
      <c r="L24" s="28">
        <f t="shared" si="1"/>
        <v>0</v>
      </c>
      <c r="M24" s="32"/>
    </row>
    <row r="25" spans="1:13" ht="57" customHeight="1">
      <c r="A25" s="29"/>
      <c r="B25" s="116" t="s">
        <v>68</v>
      </c>
      <c r="C25" s="115"/>
      <c r="D25" s="24"/>
      <c r="E25" s="25" t="s">
        <v>43</v>
      </c>
      <c r="F25" s="26" t="s">
        <v>28</v>
      </c>
      <c r="G25" s="31"/>
      <c r="H25" s="25"/>
      <c r="I25" s="25"/>
      <c r="J25" s="25"/>
      <c r="K25" s="25"/>
      <c r="L25" s="28">
        <f t="shared" si="1"/>
        <v>0</v>
      </c>
      <c r="M25" s="32"/>
    </row>
    <row r="26" spans="1:13" ht="70" customHeight="1">
      <c r="A26" s="29"/>
      <c r="B26" s="116" t="s">
        <v>69</v>
      </c>
      <c r="C26" s="115"/>
      <c r="D26" s="24"/>
      <c r="E26" s="30"/>
      <c r="F26" s="26" t="s">
        <v>28</v>
      </c>
      <c r="G26" s="31"/>
      <c r="H26" s="25"/>
      <c r="I26" s="25"/>
      <c r="J26" s="25"/>
      <c r="K26" s="25"/>
      <c r="L26" s="28">
        <f t="shared" si="1"/>
        <v>0</v>
      </c>
      <c r="M26" s="32"/>
    </row>
    <row r="27" spans="1:13" ht="56" customHeight="1">
      <c r="A27" s="29"/>
      <c r="B27" s="116" t="s">
        <v>45</v>
      </c>
      <c r="C27" s="115"/>
      <c r="D27" s="24"/>
      <c r="E27" s="30" t="s">
        <v>46</v>
      </c>
      <c r="F27" s="26" t="s">
        <v>18</v>
      </c>
      <c r="G27" s="31"/>
      <c r="H27" s="25"/>
      <c r="I27" s="25"/>
      <c r="J27" s="25"/>
      <c r="K27" s="25"/>
      <c r="L27" s="28">
        <f t="shared" si="1"/>
        <v>0</v>
      </c>
      <c r="M27" s="32"/>
    </row>
    <row r="28" spans="1:13" ht="42" customHeight="1">
      <c r="A28" s="59"/>
      <c r="B28" s="45" t="s">
        <v>47</v>
      </c>
      <c r="C28" s="20" t="str">
        <f>HYPERLINK("https://www.avii.com/solutions/avii-intelligence/","See the Avii solution")</f>
        <v>See the Avii solution</v>
      </c>
      <c r="D28" s="21"/>
      <c r="E28" s="21"/>
      <c r="F28" s="46"/>
      <c r="G28" s="46"/>
      <c r="H28" s="46"/>
      <c r="I28" s="46"/>
      <c r="J28" s="46"/>
      <c r="K28" s="46"/>
      <c r="L28" s="47"/>
      <c r="M28" s="23"/>
    </row>
    <row r="29" spans="1:13" ht="52" customHeight="1">
      <c r="A29" s="18"/>
      <c r="B29" s="141" t="s">
        <v>48</v>
      </c>
      <c r="C29" s="115"/>
      <c r="D29" s="24"/>
      <c r="E29" s="25"/>
      <c r="F29" s="26" t="s">
        <v>28</v>
      </c>
      <c r="G29" s="27"/>
      <c r="H29" s="25"/>
      <c r="I29" s="25"/>
      <c r="J29" s="25"/>
      <c r="K29" s="25"/>
      <c r="L29" s="28">
        <f t="shared" ref="L29:L31" si="2">G29*SUM(H29:K29)</f>
        <v>0</v>
      </c>
      <c r="M29" s="23"/>
    </row>
    <row r="30" spans="1:13" ht="59" customHeight="1">
      <c r="A30" s="29"/>
      <c r="B30" s="117" t="s">
        <v>49</v>
      </c>
      <c r="C30" s="118"/>
      <c r="D30" s="121"/>
      <c r="E30" s="34" t="s">
        <v>50</v>
      </c>
      <c r="F30" s="35" t="s">
        <v>21</v>
      </c>
      <c r="G30" s="36"/>
      <c r="H30" s="37"/>
      <c r="I30" s="37"/>
      <c r="J30" s="37"/>
      <c r="K30" s="37"/>
      <c r="L30" s="38">
        <f t="shared" si="2"/>
        <v>0</v>
      </c>
      <c r="M30" s="32"/>
    </row>
    <row r="31" spans="1:13" ht="29" customHeight="1">
      <c r="A31" s="59"/>
      <c r="B31" s="120"/>
      <c r="C31" s="115"/>
      <c r="D31" s="123"/>
      <c r="E31" s="25" t="s">
        <v>51</v>
      </c>
      <c r="F31" s="26" t="s">
        <v>23</v>
      </c>
      <c r="G31" s="60"/>
      <c r="H31" s="25"/>
      <c r="I31" s="25"/>
      <c r="J31" s="25"/>
      <c r="K31" s="25"/>
      <c r="L31" s="28">
        <f t="shared" si="2"/>
        <v>0</v>
      </c>
      <c r="M31" s="23"/>
    </row>
    <row r="32" spans="1:13" ht="42" customHeight="1">
      <c r="A32" s="59"/>
      <c r="B32" s="45" t="s">
        <v>52</v>
      </c>
      <c r="C32" s="20" t="str">
        <f>HYPERLINK("https://www.avii.com/solutions/avii-intelligence/","See the  Avii solution")</f>
        <v>See the  Avii solution</v>
      </c>
      <c r="D32" s="21"/>
      <c r="E32" s="21"/>
      <c r="F32" s="46"/>
      <c r="G32" s="46"/>
      <c r="H32" s="46"/>
      <c r="I32" s="46"/>
      <c r="J32" s="46"/>
      <c r="K32" s="46"/>
      <c r="L32" s="47"/>
      <c r="M32" s="23"/>
    </row>
    <row r="33" spans="1:13" ht="43" customHeight="1">
      <c r="A33" s="29"/>
      <c r="B33" s="116" t="s">
        <v>70</v>
      </c>
      <c r="C33" s="115"/>
      <c r="D33" s="24"/>
      <c r="E33" s="25" t="s">
        <v>54</v>
      </c>
      <c r="F33" s="26" t="s">
        <v>23</v>
      </c>
      <c r="G33" s="27"/>
      <c r="H33" s="25"/>
      <c r="I33" s="25"/>
      <c r="J33" s="25"/>
      <c r="K33" s="25"/>
      <c r="L33" s="61">
        <f t="shared" ref="L33:L37" si="3">G33*SUM(H33:K33)</f>
        <v>0</v>
      </c>
      <c r="M33" s="32"/>
    </row>
    <row r="34" spans="1:13" ht="44" customHeight="1">
      <c r="A34" s="29"/>
      <c r="B34" s="124" t="s">
        <v>71</v>
      </c>
      <c r="C34" s="125"/>
      <c r="D34" s="24"/>
      <c r="E34" s="62" t="s">
        <v>56</v>
      </c>
      <c r="F34" s="63" t="s">
        <v>18</v>
      </c>
      <c r="G34" s="64"/>
      <c r="H34" s="65"/>
      <c r="I34" s="65"/>
      <c r="J34" s="65"/>
      <c r="K34" s="65"/>
      <c r="L34" s="66">
        <f t="shared" si="3"/>
        <v>0</v>
      </c>
      <c r="M34" s="32"/>
    </row>
    <row r="35" spans="1:13" ht="54" customHeight="1">
      <c r="A35" s="29"/>
      <c r="B35" s="124" t="s">
        <v>72</v>
      </c>
      <c r="C35" s="125"/>
      <c r="D35" s="24"/>
      <c r="E35" s="62"/>
      <c r="F35" s="63" t="s">
        <v>28</v>
      </c>
      <c r="G35" s="64"/>
      <c r="H35" s="65"/>
      <c r="I35" s="65"/>
      <c r="J35" s="65"/>
      <c r="K35" s="65"/>
      <c r="L35" s="66">
        <f t="shared" si="3"/>
        <v>0</v>
      </c>
      <c r="M35" s="32"/>
    </row>
    <row r="36" spans="1:13" ht="60" customHeight="1">
      <c r="A36" s="29"/>
      <c r="B36" s="124" t="s">
        <v>73</v>
      </c>
      <c r="C36" s="125"/>
      <c r="D36" s="24"/>
      <c r="E36" s="62" t="s">
        <v>59</v>
      </c>
      <c r="F36" s="63" t="s">
        <v>18</v>
      </c>
      <c r="G36" s="64"/>
      <c r="H36" s="65"/>
      <c r="I36" s="65"/>
      <c r="J36" s="65"/>
      <c r="K36" s="65"/>
      <c r="L36" s="66">
        <f t="shared" si="3"/>
        <v>0</v>
      </c>
      <c r="M36" s="32"/>
    </row>
    <row r="37" spans="1:13" ht="44" customHeight="1">
      <c r="A37" s="29"/>
      <c r="B37" s="124" t="s">
        <v>74</v>
      </c>
      <c r="C37" s="125"/>
      <c r="D37" s="24"/>
      <c r="E37" s="62"/>
      <c r="F37" s="63"/>
      <c r="G37" s="64"/>
      <c r="H37" s="65"/>
      <c r="I37" s="65"/>
      <c r="J37" s="65"/>
      <c r="K37" s="65"/>
      <c r="L37" s="66">
        <f t="shared" si="3"/>
        <v>0</v>
      </c>
      <c r="M37" s="32"/>
    </row>
    <row r="38" spans="1:13" ht="42" customHeight="1">
      <c r="B38" s="45" t="s">
        <v>61</v>
      </c>
      <c r="C38" s="46"/>
      <c r="D38" s="46"/>
      <c r="E38" s="67"/>
      <c r="F38" s="46"/>
      <c r="G38" s="46"/>
      <c r="H38" s="46"/>
      <c r="I38" s="46"/>
      <c r="J38" s="46"/>
      <c r="K38" s="46"/>
      <c r="L38" s="47"/>
    </row>
    <row r="39" spans="1:13" ht="37" customHeight="1">
      <c r="B39" s="126" t="s">
        <v>75</v>
      </c>
      <c r="C39" s="100"/>
      <c r="D39" s="100"/>
      <c r="E39" s="100"/>
      <c r="F39" s="100"/>
      <c r="G39" s="100"/>
      <c r="H39" s="100"/>
      <c r="I39" s="100"/>
      <c r="J39" s="100"/>
      <c r="K39" s="100"/>
      <c r="L39" s="127"/>
    </row>
    <row r="40" spans="1:13" ht="68.25" customHeight="1">
      <c r="B40" s="68"/>
      <c r="C40" s="69"/>
      <c r="D40" s="70"/>
      <c r="E40" s="70"/>
      <c r="F40" s="70"/>
      <c r="G40" s="70"/>
      <c r="H40" s="70"/>
      <c r="I40" s="70"/>
      <c r="J40" s="70"/>
      <c r="K40" s="70"/>
      <c r="L40" s="71"/>
    </row>
    <row r="41" spans="1:13" ht="13">
      <c r="B41" s="132" t="s">
        <v>4</v>
      </c>
      <c r="C41" s="100"/>
      <c r="D41" s="100"/>
      <c r="E41" s="100"/>
      <c r="F41" s="100"/>
      <c r="G41" s="100"/>
      <c r="H41" s="100"/>
      <c r="I41" s="100"/>
      <c r="J41" s="100"/>
      <c r="K41" s="100"/>
      <c r="L41" s="127"/>
    </row>
    <row r="42" spans="1:13" ht="23.25" customHeight="1">
      <c r="B42" s="129" t="s">
        <v>62</v>
      </c>
      <c r="C42" s="130"/>
      <c r="D42" s="130"/>
      <c r="E42" s="130"/>
      <c r="F42" s="130"/>
      <c r="G42" s="130"/>
      <c r="H42" s="130"/>
      <c r="I42" s="130"/>
      <c r="J42" s="130"/>
      <c r="K42" s="130"/>
      <c r="L42" s="131"/>
    </row>
    <row r="43" spans="1:13" ht="16">
      <c r="B43" s="59"/>
      <c r="C43" s="59"/>
      <c r="D43" s="72"/>
      <c r="E43" s="73"/>
      <c r="F43" s="59"/>
      <c r="G43" s="72"/>
      <c r="H43" s="59"/>
      <c r="I43" s="74"/>
      <c r="J43" s="59"/>
      <c r="K43" s="74"/>
    </row>
  </sheetData>
  <mergeCells count="32">
    <mergeCell ref="B41:L41"/>
    <mergeCell ref="B42:L42"/>
    <mergeCell ref="B29:C29"/>
    <mergeCell ref="B30:C31"/>
    <mergeCell ref="D30:D31"/>
    <mergeCell ref="B33:C33"/>
    <mergeCell ref="B34:C34"/>
    <mergeCell ref="B35:C35"/>
    <mergeCell ref="B36:C36"/>
    <mergeCell ref="B25:C25"/>
    <mergeCell ref="B26:C26"/>
    <mergeCell ref="B27:C27"/>
    <mergeCell ref="B37:C37"/>
    <mergeCell ref="B39:L39"/>
    <mergeCell ref="D16:D20"/>
    <mergeCell ref="B16:C20"/>
    <mergeCell ref="B21:C23"/>
    <mergeCell ref="D21:D23"/>
    <mergeCell ref="B24:C24"/>
    <mergeCell ref="B5:D6"/>
    <mergeCell ref="B8:C8"/>
    <mergeCell ref="B9:C9"/>
    <mergeCell ref="B10:C10"/>
    <mergeCell ref="B11:C14"/>
    <mergeCell ref="D11:D14"/>
    <mergeCell ref="J2:L2"/>
    <mergeCell ref="J3:K3"/>
    <mergeCell ref="E5:E6"/>
    <mergeCell ref="F5:F6"/>
    <mergeCell ref="G5:G6"/>
    <mergeCell ref="H5:K5"/>
    <mergeCell ref="L5:L6"/>
  </mergeCells>
  <dataValidations count="1">
    <dataValidation type="list" allowBlank="1" sqref="F8:F14 F16:F27 F29:F31 F33:F37" xr:uid="{00000000-0002-0000-0100-000000000000}">
      <formula1>"✪✪✪✪✪,✪✪✪✪,✪✪✪,✪✪,✪"</formula1>
    </dataValidation>
  </dataValidations>
  <hyperlinks>
    <hyperlink ref="B41" r:id="rId1" xr:uid="{00000000-0004-0000-0100-000001000000}"/>
  </hyperlinks>
  <pageMargins left="0.7" right="0.7" top="0.75" bottom="0.75" header="0.3" footer="0.3"/>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L44"/>
  <sheetViews>
    <sheetView showGridLines="0" workbookViewId="0">
      <pane ySplit="6" topLeftCell="A7" activePane="bottomLeft" state="frozen"/>
      <selection pane="bottomLeft" activeCell="B8" sqref="B8"/>
    </sheetView>
  </sheetViews>
  <sheetFormatPr baseColWidth="10" defaultColWidth="14.5" defaultRowHeight="15.75" customHeight="1"/>
  <cols>
    <col min="1" max="1" width="4" customWidth="1"/>
    <col min="2" max="2" width="56.5" customWidth="1"/>
    <col min="3" max="3" width="2.6640625" customWidth="1"/>
    <col min="4" max="4" width="21.5" customWidth="1"/>
    <col min="5" max="5" width="16.1640625" customWidth="1"/>
    <col min="6" max="10" width="13.5" customWidth="1"/>
    <col min="11" max="11" width="21.5" customWidth="1"/>
    <col min="12" max="12" width="4" customWidth="1"/>
  </cols>
  <sheetData>
    <row r="1" spans="1:12" ht="18.75" customHeight="1">
      <c r="A1" s="1"/>
      <c r="B1" s="1"/>
      <c r="C1" s="1"/>
      <c r="D1" s="2"/>
      <c r="E1" s="3"/>
      <c r="F1" s="3"/>
      <c r="G1" s="3"/>
      <c r="H1" s="3"/>
      <c r="I1" s="4"/>
      <c r="J1" s="4"/>
      <c r="K1" s="4"/>
      <c r="L1" s="4"/>
    </row>
    <row r="2" spans="1:12" ht="25">
      <c r="A2" s="1"/>
      <c r="B2" s="6" t="s">
        <v>0</v>
      </c>
      <c r="C2" s="1"/>
      <c r="D2" s="2" t="s">
        <v>1</v>
      </c>
      <c r="E2" s="2"/>
      <c r="F2" s="3"/>
      <c r="G2" s="3"/>
      <c r="H2" s="3"/>
      <c r="I2" s="99"/>
      <c r="J2" s="100"/>
      <c r="K2" s="100"/>
      <c r="L2" s="4"/>
    </row>
    <row r="3" spans="1:12" ht="60" customHeight="1">
      <c r="A3" s="1"/>
      <c r="B3" s="7" t="s">
        <v>2</v>
      </c>
      <c r="C3" s="1"/>
      <c r="D3" s="8"/>
      <c r="F3" s="3"/>
      <c r="G3" s="3"/>
      <c r="I3" s="133" t="s">
        <v>3</v>
      </c>
      <c r="J3" s="100"/>
      <c r="K3" s="9">
        <f>SUM(K8:K38)*12</f>
        <v>0</v>
      </c>
      <c r="L3" s="10"/>
    </row>
    <row r="4" spans="1:12" ht="24" customHeight="1">
      <c r="A4" s="11"/>
      <c r="B4" s="11"/>
      <c r="C4" s="11"/>
      <c r="D4" s="12" t="s">
        <v>4</v>
      </c>
      <c r="E4" s="13"/>
      <c r="F4" s="13"/>
      <c r="G4" s="14"/>
      <c r="H4" s="14"/>
      <c r="K4" s="15"/>
      <c r="L4" s="15"/>
    </row>
    <row r="5" spans="1:12" ht="24">
      <c r="A5" s="11"/>
      <c r="B5" s="108" t="s">
        <v>5</v>
      </c>
      <c r="C5" s="110"/>
      <c r="D5" s="101" t="s">
        <v>6</v>
      </c>
      <c r="E5" s="103" t="s">
        <v>7</v>
      </c>
      <c r="F5" s="101" t="s">
        <v>8</v>
      </c>
      <c r="G5" s="104" t="s">
        <v>9</v>
      </c>
      <c r="H5" s="105"/>
      <c r="I5" s="105"/>
      <c r="J5" s="106"/>
      <c r="K5" s="107" t="s">
        <v>10</v>
      </c>
      <c r="L5" s="16"/>
    </row>
    <row r="6" spans="1:12" ht="43.5" customHeight="1">
      <c r="A6" s="11"/>
      <c r="B6" s="111"/>
      <c r="C6" s="113"/>
      <c r="D6" s="102"/>
      <c r="E6" s="102"/>
      <c r="F6" s="102"/>
      <c r="G6" s="17" t="s">
        <v>11</v>
      </c>
      <c r="H6" s="17" t="s">
        <v>12</v>
      </c>
      <c r="I6" s="17" t="s">
        <v>13</v>
      </c>
      <c r="J6" s="17" t="s">
        <v>14</v>
      </c>
      <c r="K6" s="102"/>
      <c r="L6" s="16"/>
    </row>
    <row r="7" spans="1:12" ht="41.25" customHeight="1">
      <c r="A7" s="18"/>
      <c r="B7" s="19" t="s">
        <v>15</v>
      </c>
      <c r="C7" s="22"/>
      <c r="D7" s="21" t="str">
        <f>HYPERLINK("https://www.avii.com/solutions/client-portal/","See the  Avii solution")</f>
        <v>See the  Avii solution</v>
      </c>
      <c r="E7" s="22"/>
      <c r="F7" s="22"/>
      <c r="G7" s="22"/>
      <c r="H7" s="22"/>
      <c r="I7" s="22"/>
      <c r="J7" s="22"/>
      <c r="K7" s="21"/>
      <c r="L7" s="23"/>
    </row>
    <row r="8" spans="1:12" ht="68">
      <c r="A8" s="18"/>
      <c r="B8" s="75" t="s">
        <v>76</v>
      </c>
      <c r="C8" s="24"/>
      <c r="D8" s="25"/>
      <c r="E8" s="26"/>
      <c r="F8" s="27"/>
      <c r="G8" s="25"/>
      <c r="H8" s="25"/>
      <c r="I8" s="25"/>
      <c r="J8" s="25"/>
      <c r="K8" s="28">
        <f t="shared" ref="K8:K14" si="0">F8*SUM(G8:J8)</f>
        <v>0</v>
      </c>
      <c r="L8" s="23"/>
    </row>
    <row r="9" spans="1:12" ht="85">
      <c r="A9" s="29"/>
      <c r="B9" s="76" t="s">
        <v>77</v>
      </c>
      <c r="C9" s="24"/>
      <c r="D9" s="30"/>
      <c r="E9" s="26"/>
      <c r="F9" s="31"/>
      <c r="G9" s="25"/>
      <c r="H9" s="25"/>
      <c r="I9" s="25"/>
      <c r="J9" s="25"/>
      <c r="K9" s="28">
        <f t="shared" si="0"/>
        <v>0</v>
      </c>
      <c r="L9" s="32"/>
    </row>
    <row r="10" spans="1:12" ht="34">
      <c r="A10" s="29"/>
      <c r="B10" s="76" t="s">
        <v>78</v>
      </c>
      <c r="C10" s="33"/>
      <c r="D10" s="30"/>
      <c r="E10" s="26"/>
      <c r="F10" s="31"/>
      <c r="G10" s="25"/>
      <c r="H10" s="25"/>
      <c r="I10" s="25"/>
      <c r="J10" s="25"/>
      <c r="K10" s="28">
        <f t="shared" si="0"/>
        <v>0</v>
      </c>
      <c r="L10" s="32"/>
    </row>
    <row r="11" spans="1:12" ht="24">
      <c r="A11" s="29"/>
      <c r="B11" s="134" t="s">
        <v>79</v>
      </c>
      <c r="C11" s="121"/>
      <c r="D11" s="34"/>
      <c r="E11" s="35"/>
      <c r="F11" s="36"/>
      <c r="G11" s="37"/>
      <c r="H11" s="37"/>
      <c r="I11" s="37"/>
      <c r="J11" s="37"/>
      <c r="K11" s="38">
        <f t="shared" si="0"/>
        <v>0</v>
      </c>
      <c r="L11" s="32"/>
    </row>
    <row r="12" spans="1:12" ht="24">
      <c r="A12" s="29"/>
      <c r="B12" s="122"/>
      <c r="C12" s="122"/>
      <c r="D12" s="39"/>
      <c r="E12" s="40"/>
      <c r="F12" s="41"/>
      <c r="G12" s="37"/>
      <c r="H12" s="37"/>
      <c r="I12" s="37"/>
      <c r="J12" s="37"/>
      <c r="K12" s="38">
        <f t="shared" si="0"/>
        <v>0</v>
      </c>
      <c r="L12" s="32"/>
    </row>
    <row r="13" spans="1:12" ht="24">
      <c r="A13" s="29"/>
      <c r="B13" s="122"/>
      <c r="C13" s="122"/>
      <c r="D13" s="39"/>
      <c r="E13" s="40"/>
      <c r="F13" s="41"/>
      <c r="G13" s="37"/>
      <c r="H13" s="37"/>
      <c r="I13" s="37"/>
      <c r="J13" s="37"/>
      <c r="K13" s="38">
        <f t="shared" si="0"/>
        <v>0</v>
      </c>
      <c r="L13" s="32"/>
    </row>
    <row r="14" spans="1:12" ht="24">
      <c r="A14" s="29"/>
      <c r="B14" s="123"/>
      <c r="C14" s="123"/>
      <c r="D14" s="42"/>
      <c r="E14" s="43"/>
      <c r="F14" s="44"/>
      <c r="G14" s="25"/>
      <c r="H14" s="25"/>
      <c r="I14" s="25"/>
      <c r="J14" s="25"/>
      <c r="K14" s="28">
        <f t="shared" si="0"/>
        <v>0</v>
      </c>
      <c r="L14" s="32"/>
    </row>
    <row r="15" spans="1:12" ht="41.25" customHeight="1">
      <c r="A15" s="23"/>
      <c r="B15" s="45" t="s">
        <v>30</v>
      </c>
      <c r="C15" s="46"/>
      <c r="D15" s="21" t="str">
        <f>HYPERLINK("https://www.avii.com/solutions/projects-tasks-workflows/","See the  Avii solution")</f>
        <v>See the  Avii solution</v>
      </c>
      <c r="E15" s="46"/>
      <c r="F15" s="46"/>
      <c r="G15" s="46"/>
      <c r="H15" s="46"/>
      <c r="I15" s="46"/>
      <c r="J15" s="46"/>
      <c r="K15" s="47"/>
      <c r="L15" s="23"/>
    </row>
    <row r="16" spans="1:12" ht="24">
      <c r="A16" s="18"/>
      <c r="B16" s="134" t="s">
        <v>80</v>
      </c>
      <c r="C16" s="121"/>
      <c r="D16" s="37"/>
      <c r="E16" s="35"/>
      <c r="F16" s="48"/>
      <c r="G16" s="37"/>
      <c r="H16" s="37"/>
      <c r="I16" s="37"/>
      <c r="J16" s="37"/>
      <c r="K16" s="49">
        <f t="shared" ref="K16:K28" si="1">F16*SUM(G16:J16)</f>
        <v>0</v>
      </c>
      <c r="L16" s="23"/>
    </row>
    <row r="17" spans="1:12" ht="24">
      <c r="A17" s="18"/>
      <c r="B17" s="122"/>
      <c r="C17" s="122"/>
      <c r="D17" s="37"/>
      <c r="E17" s="35"/>
      <c r="F17" s="50"/>
      <c r="G17" s="37"/>
      <c r="H17" s="37"/>
      <c r="I17" s="37"/>
      <c r="J17" s="37"/>
      <c r="K17" s="51">
        <f t="shared" si="1"/>
        <v>0</v>
      </c>
      <c r="L17" s="23"/>
    </row>
    <row r="18" spans="1:12" ht="24">
      <c r="A18" s="18"/>
      <c r="B18" s="122"/>
      <c r="C18" s="122"/>
      <c r="D18" s="37"/>
      <c r="E18" s="35"/>
      <c r="F18" s="50"/>
      <c r="G18" s="37"/>
      <c r="H18" s="37"/>
      <c r="I18" s="37"/>
      <c r="J18" s="37"/>
      <c r="K18" s="51">
        <f t="shared" si="1"/>
        <v>0</v>
      </c>
      <c r="L18" s="23"/>
    </row>
    <row r="19" spans="1:12" ht="24">
      <c r="A19" s="18"/>
      <c r="B19" s="122"/>
      <c r="C19" s="122"/>
      <c r="D19" s="37"/>
      <c r="E19" s="35"/>
      <c r="F19" s="50"/>
      <c r="G19" s="37"/>
      <c r="H19" s="37"/>
      <c r="I19" s="37"/>
      <c r="J19" s="37"/>
      <c r="K19" s="51">
        <f t="shared" si="1"/>
        <v>0</v>
      </c>
      <c r="L19" s="23"/>
    </row>
    <row r="20" spans="1:12" ht="24">
      <c r="A20" s="18"/>
      <c r="B20" s="122"/>
      <c r="C20" s="122"/>
      <c r="D20" s="54"/>
      <c r="E20" s="52"/>
      <c r="F20" s="53"/>
      <c r="G20" s="54"/>
      <c r="H20" s="54"/>
      <c r="I20" s="54"/>
      <c r="J20" s="54"/>
      <c r="K20" s="55">
        <f t="shared" si="1"/>
        <v>0</v>
      </c>
      <c r="L20" s="23"/>
    </row>
    <row r="21" spans="1:12" ht="24">
      <c r="A21" s="18"/>
      <c r="B21" s="123"/>
      <c r="C21" s="123"/>
      <c r="D21" s="77"/>
      <c r="E21" s="77"/>
      <c r="F21" s="78"/>
      <c r="G21" s="77"/>
      <c r="H21" s="77"/>
      <c r="I21" s="77"/>
      <c r="J21" s="77"/>
      <c r="K21" s="79">
        <f t="shared" si="1"/>
        <v>0</v>
      </c>
      <c r="L21" s="23"/>
    </row>
    <row r="22" spans="1:12" ht="24">
      <c r="A22" s="29"/>
      <c r="B22" s="134" t="s">
        <v>81</v>
      </c>
      <c r="C22" s="121"/>
      <c r="D22" s="34"/>
      <c r="E22" s="35"/>
      <c r="F22" s="36"/>
      <c r="G22" s="37"/>
      <c r="H22" s="37"/>
      <c r="I22" s="37"/>
      <c r="J22" s="37"/>
      <c r="K22" s="38">
        <f t="shared" si="1"/>
        <v>0</v>
      </c>
      <c r="L22" s="32"/>
    </row>
    <row r="23" spans="1:12" ht="24">
      <c r="A23" s="18"/>
      <c r="B23" s="122"/>
      <c r="C23" s="122"/>
      <c r="D23" s="56"/>
      <c r="E23" s="40"/>
      <c r="F23" s="41"/>
      <c r="G23" s="37"/>
      <c r="H23" s="37"/>
      <c r="I23" s="37"/>
      <c r="J23" s="37"/>
      <c r="K23" s="51">
        <f t="shared" si="1"/>
        <v>0</v>
      </c>
      <c r="L23" s="23"/>
    </row>
    <row r="24" spans="1:12" ht="24">
      <c r="A24" s="18"/>
      <c r="B24" s="123"/>
      <c r="C24" s="123"/>
      <c r="D24" s="57"/>
      <c r="E24" s="43"/>
      <c r="F24" s="44"/>
      <c r="G24" s="25"/>
      <c r="H24" s="25"/>
      <c r="I24" s="25"/>
      <c r="J24" s="25"/>
      <c r="K24" s="58">
        <f t="shared" si="1"/>
        <v>0</v>
      </c>
      <c r="L24" s="23"/>
    </row>
    <row r="25" spans="1:12" ht="51">
      <c r="A25" s="29"/>
      <c r="B25" s="76" t="s">
        <v>82</v>
      </c>
      <c r="C25" s="24"/>
      <c r="D25" s="30"/>
      <c r="E25" s="26"/>
      <c r="F25" s="31"/>
      <c r="G25" s="25"/>
      <c r="H25" s="25"/>
      <c r="I25" s="25"/>
      <c r="J25" s="25"/>
      <c r="K25" s="28">
        <f t="shared" si="1"/>
        <v>0</v>
      </c>
      <c r="L25" s="32"/>
    </row>
    <row r="26" spans="1:12" ht="68">
      <c r="A26" s="29"/>
      <c r="B26" s="76" t="s">
        <v>83</v>
      </c>
      <c r="C26" s="24"/>
      <c r="D26" s="25"/>
      <c r="E26" s="26"/>
      <c r="F26" s="31"/>
      <c r="G26" s="25"/>
      <c r="H26" s="25"/>
      <c r="I26" s="25"/>
      <c r="J26" s="25"/>
      <c r="K26" s="28">
        <f t="shared" si="1"/>
        <v>0</v>
      </c>
      <c r="L26" s="32"/>
    </row>
    <row r="27" spans="1:12" ht="68">
      <c r="A27" s="29"/>
      <c r="B27" s="76" t="s">
        <v>84</v>
      </c>
      <c r="C27" s="24"/>
      <c r="D27" s="30"/>
      <c r="E27" s="26"/>
      <c r="F27" s="31"/>
      <c r="G27" s="25"/>
      <c r="H27" s="25"/>
      <c r="I27" s="25"/>
      <c r="J27" s="25"/>
      <c r="K27" s="28">
        <f t="shared" si="1"/>
        <v>0</v>
      </c>
      <c r="L27" s="32"/>
    </row>
    <row r="28" spans="1:12" ht="51">
      <c r="A28" s="29"/>
      <c r="B28" s="76" t="s">
        <v>85</v>
      </c>
      <c r="C28" s="24"/>
      <c r="D28" s="30"/>
      <c r="E28" s="26"/>
      <c r="F28" s="31"/>
      <c r="G28" s="25"/>
      <c r="H28" s="25"/>
      <c r="I28" s="25"/>
      <c r="J28" s="25"/>
      <c r="K28" s="28">
        <f t="shared" si="1"/>
        <v>0</v>
      </c>
      <c r="L28" s="32"/>
    </row>
    <row r="29" spans="1:12" ht="42" customHeight="1">
      <c r="A29" s="59"/>
      <c r="B29" s="45" t="s">
        <v>47</v>
      </c>
      <c r="C29" s="46"/>
      <c r="D29" s="21" t="str">
        <f>HYPERLINK("https://www.avii.com/solutions/secure-document-exchange/","See the  Avii solution")</f>
        <v>See the  Avii solution</v>
      </c>
      <c r="E29" s="46"/>
      <c r="F29" s="46"/>
      <c r="G29" s="46"/>
      <c r="H29" s="46"/>
      <c r="I29" s="46"/>
      <c r="J29" s="46"/>
      <c r="K29" s="47"/>
      <c r="L29" s="23"/>
    </row>
    <row r="30" spans="1:12" ht="68">
      <c r="A30" s="18"/>
      <c r="B30" s="75" t="s">
        <v>86</v>
      </c>
      <c r="C30" s="24"/>
      <c r="D30" s="25"/>
      <c r="E30" s="26"/>
      <c r="F30" s="27"/>
      <c r="G30" s="25"/>
      <c r="H30" s="25"/>
      <c r="I30" s="25"/>
      <c r="J30" s="25"/>
      <c r="K30" s="28">
        <f t="shared" ref="K30:K32" si="2">F30*SUM(G30:J30)</f>
        <v>0</v>
      </c>
      <c r="L30" s="23"/>
    </row>
    <row r="31" spans="1:12" ht="32.25" customHeight="1">
      <c r="A31" s="29"/>
      <c r="B31" s="134" t="s">
        <v>87</v>
      </c>
      <c r="C31" s="121"/>
      <c r="D31" s="34"/>
      <c r="E31" s="35"/>
      <c r="F31" s="36"/>
      <c r="G31" s="37"/>
      <c r="H31" s="37"/>
      <c r="I31" s="37"/>
      <c r="J31" s="37"/>
      <c r="K31" s="38">
        <f t="shared" si="2"/>
        <v>0</v>
      </c>
      <c r="L31" s="32"/>
    </row>
    <row r="32" spans="1:12" ht="29.25" customHeight="1">
      <c r="A32" s="59"/>
      <c r="B32" s="123"/>
      <c r="C32" s="123"/>
      <c r="D32" s="25"/>
      <c r="E32" s="26"/>
      <c r="F32" s="60"/>
      <c r="G32" s="25"/>
      <c r="H32" s="25"/>
      <c r="I32" s="25"/>
      <c r="J32" s="25"/>
      <c r="K32" s="28">
        <f t="shared" si="2"/>
        <v>0</v>
      </c>
      <c r="L32" s="23"/>
    </row>
    <row r="33" spans="1:12" ht="42" customHeight="1">
      <c r="A33" s="59"/>
      <c r="B33" s="45" t="s">
        <v>52</v>
      </c>
      <c r="C33" s="46"/>
      <c r="D33" s="21" t="str">
        <f>HYPERLINK("https://www.avii.com/solutions/resource-planning/","See the  Avii solution")</f>
        <v>See the  Avii solution</v>
      </c>
      <c r="E33" s="46"/>
      <c r="F33" s="46"/>
      <c r="G33" s="46"/>
      <c r="H33" s="46"/>
      <c r="I33" s="46"/>
      <c r="J33" s="46"/>
      <c r="K33" s="47"/>
      <c r="L33" s="23"/>
    </row>
    <row r="34" spans="1:12" ht="51">
      <c r="A34" s="29"/>
      <c r="B34" s="76" t="s">
        <v>88</v>
      </c>
      <c r="C34" s="24"/>
      <c r="D34" s="25"/>
      <c r="E34" s="26"/>
      <c r="F34" s="27"/>
      <c r="G34" s="25"/>
      <c r="H34" s="25"/>
      <c r="I34" s="25"/>
      <c r="J34" s="25"/>
      <c r="K34" s="61">
        <f t="shared" ref="K34:K38" si="3">F34*SUM(G34:J34)</f>
        <v>0</v>
      </c>
      <c r="L34" s="32"/>
    </row>
    <row r="35" spans="1:12" ht="51">
      <c r="A35" s="29"/>
      <c r="B35" s="80" t="s">
        <v>89</v>
      </c>
      <c r="C35" s="24"/>
      <c r="D35" s="62"/>
      <c r="E35" s="63"/>
      <c r="F35" s="64"/>
      <c r="G35" s="65"/>
      <c r="H35" s="65"/>
      <c r="I35" s="65"/>
      <c r="J35" s="65"/>
      <c r="K35" s="66">
        <f t="shared" si="3"/>
        <v>0</v>
      </c>
      <c r="L35" s="32"/>
    </row>
    <row r="36" spans="1:12" ht="68">
      <c r="A36" s="29"/>
      <c r="B36" s="80" t="s">
        <v>90</v>
      </c>
      <c r="C36" s="24"/>
      <c r="D36" s="62"/>
      <c r="E36" s="63"/>
      <c r="F36" s="64"/>
      <c r="G36" s="65"/>
      <c r="H36" s="65"/>
      <c r="I36" s="65"/>
      <c r="J36" s="65"/>
      <c r="K36" s="66">
        <f t="shared" si="3"/>
        <v>0</v>
      </c>
      <c r="L36" s="32"/>
    </row>
    <row r="37" spans="1:12" ht="51">
      <c r="A37" s="29"/>
      <c r="B37" s="80" t="s">
        <v>91</v>
      </c>
      <c r="C37" s="24"/>
      <c r="D37" s="62"/>
      <c r="E37" s="63"/>
      <c r="F37" s="64"/>
      <c r="G37" s="65"/>
      <c r="H37" s="65"/>
      <c r="I37" s="65"/>
      <c r="J37" s="65"/>
      <c r="K37" s="66">
        <f t="shared" si="3"/>
        <v>0</v>
      </c>
      <c r="L37" s="32"/>
    </row>
    <row r="38" spans="1:12" ht="34">
      <c r="A38" s="29"/>
      <c r="B38" s="80" t="s">
        <v>92</v>
      </c>
      <c r="C38" s="24"/>
      <c r="D38" s="62"/>
      <c r="E38" s="63"/>
      <c r="F38" s="64"/>
      <c r="G38" s="65"/>
      <c r="H38" s="65"/>
      <c r="I38" s="65"/>
      <c r="J38" s="65"/>
      <c r="K38" s="66">
        <f t="shared" si="3"/>
        <v>0</v>
      </c>
      <c r="L38" s="32"/>
    </row>
    <row r="39" spans="1:12" ht="42" customHeight="1">
      <c r="B39" s="45" t="s">
        <v>61</v>
      </c>
      <c r="C39" s="46"/>
      <c r="D39" s="67"/>
      <c r="E39" s="46"/>
      <c r="F39" s="46"/>
      <c r="G39" s="46"/>
      <c r="H39" s="46"/>
      <c r="I39" s="46"/>
      <c r="J39" s="46"/>
      <c r="K39" s="47"/>
    </row>
    <row r="40" spans="1:12" ht="13">
      <c r="B40" s="126" t="s">
        <v>93</v>
      </c>
      <c r="C40" s="100"/>
      <c r="D40" s="100"/>
      <c r="E40" s="100"/>
      <c r="F40" s="100"/>
      <c r="G40" s="100"/>
      <c r="H40" s="100"/>
      <c r="I40" s="100"/>
      <c r="J40" s="100"/>
      <c r="K40" s="127"/>
    </row>
    <row r="41" spans="1:12" ht="68.25" customHeight="1">
      <c r="B41" s="68"/>
      <c r="C41" s="70"/>
      <c r="D41" s="70"/>
      <c r="E41" s="70"/>
      <c r="F41" s="70"/>
      <c r="G41" s="70"/>
      <c r="H41" s="70"/>
      <c r="I41" s="70"/>
      <c r="J41" s="70"/>
      <c r="K41" s="71"/>
    </row>
    <row r="42" spans="1:12" ht="13">
      <c r="B42" s="128" t="s">
        <v>4</v>
      </c>
      <c r="C42" s="100"/>
      <c r="D42" s="100"/>
      <c r="E42" s="100"/>
      <c r="F42" s="100"/>
      <c r="G42" s="100"/>
      <c r="H42" s="100"/>
      <c r="I42" s="100"/>
      <c r="J42" s="100"/>
      <c r="K42" s="127"/>
    </row>
    <row r="43" spans="1:12" ht="23.25" customHeight="1">
      <c r="B43" s="129" t="s">
        <v>62</v>
      </c>
      <c r="C43" s="130"/>
      <c r="D43" s="130"/>
      <c r="E43" s="130"/>
      <c r="F43" s="130"/>
      <c r="G43" s="130"/>
      <c r="H43" s="130"/>
      <c r="I43" s="130"/>
      <c r="J43" s="130"/>
      <c r="K43" s="131"/>
    </row>
    <row r="44" spans="1:12" ht="16">
      <c r="B44" s="59"/>
      <c r="C44" s="72"/>
      <c r="D44" s="73"/>
      <c r="E44" s="59"/>
      <c r="F44" s="72"/>
      <c r="G44" s="59"/>
      <c r="H44" s="74"/>
      <c r="I44" s="59"/>
      <c r="J44" s="74"/>
    </row>
  </sheetData>
  <mergeCells count="19">
    <mergeCell ref="B22:B24"/>
    <mergeCell ref="C22:C24"/>
    <mergeCell ref="B5:C6"/>
    <mergeCell ref="B11:B14"/>
    <mergeCell ref="C11:C14"/>
    <mergeCell ref="B16:B21"/>
    <mergeCell ref="C16:C21"/>
    <mergeCell ref="B31:B32"/>
    <mergeCell ref="C31:C32"/>
    <mergeCell ref="B40:K40"/>
    <mergeCell ref="B42:K42"/>
    <mergeCell ref="B43:K43"/>
    <mergeCell ref="I2:K2"/>
    <mergeCell ref="I3:J3"/>
    <mergeCell ref="D5:D6"/>
    <mergeCell ref="E5:E6"/>
    <mergeCell ref="F5:F6"/>
    <mergeCell ref="G5:J5"/>
    <mergeCell ref="K5:K6"/>
  </mergeCells>
  <dataValidations count="1">
    <dataValidation type="list" allowBlank="1" sqref="E8:E14 E16:E28 E30:E32 E34:E38" xr:uid="{00000000-0002-0000-0200-000000000000}">
      <formula1>"✪✪✪✪✪,✪✪✪✪,✪✪✪,✪✪,✪"</formula1>
    </dataValidation>
  </dataValidations>
  <hyperlinks>
    <hyperlink ref="D4" r:id="rId1" xr:uid="{00000000-0004-0000-0200-000000000000}"/>
    <hyperlink ref="B42" r:id="rId2" xr:uid="{00000000-0004-0000-0200-000001000000}"/>
  </hyperlinks>
  <pageMargins left="0.7" right="0.7" top="0.75" bottom="0.75" header="0.3" footer="0.3"/>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G17"/>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4.5" defaultRowHeight="15.75" customHeight="1"/>
  <cols>
    <col min="1" max="1" width="56.5" customWidth="1"/>
    <col min="2" max="2" width="27.33203125" customWidth="1"/>
    <col min="3" max="6" width="13.5" customWidth="1"/>
    <col min="7" max="7" width="21.5" customWidth="1"/>
  </cols>
  <sheetData>
    <row r="1" spans="1:7" ht="18.75" customHeight="1">
      <c r="A1" s="135" t="s">
        <v>94</v>
      </c>
      <c r="B1" s="2" t="s">
        <v>1</v>
      </c>
      <c r="C1" s="3"/>
      <c r="D1" s="3"/>
      <c r="E1" s="3"/>
      <c r="F1" s="3"/>
      <c r="G1" s="3"/>
    </row>
    <row r="2" spans="1:7" ht="68.25" customHeight="1">
      <c r="A2" s="100"/>
      <c r="B2" s="81"/>
      <c r="C2" s="3"/>
      <c r="D2" s="3"/>
      <c r="E2" s="3"/>
      <c r="F2" s="82" t="s">
        <v>95</v>
      </c>
      <c r="G2" s="83">
        <f>SUM(G6:G17)</f>
        <v>900</v>
      </c>
    </row>
    <row r="3" spans="1:7" ht="24">
      <c r="A3" s="11"/>
      <c r="B3" s="11"/>
      <c r="C3" s="13"/>
      <c r="D3" s="14"/>
      <c r="E3" s="14"/>
      <c r="F3" s="14"/>
      <c r="G3" s="16"/>
    </row>
    <row r="4" spans="1:7" ht="16">
      <c r="A4" s="136" t="s">
        <v>96</v>
      </c>
      <c r="B4" s="101" t="s">
        <v>97</v>
      </c>
      <c r="C4" s="101" t="s">
        <v>98</v>
      </c>
      <c r="D4" s="84"/>
      <c r="E4" s="84" t="s">
        <v>9</v>
      </c>
      <c r="F4" s="85"/>
      <c r="G4" s="107" t="s">
        <v>99</v>
      </c>
    </row>
    <row r="5" spans="1:7" ht="33" customHeight="1">
      <c r="A5" s="102"/>
      <c r="B5" s="102"/>
      <c r="C5" s="102"/>
      <c r="D5" s="17" t="s">
        <v>11</v>
      </c>
      <c r="E5" s="17" t="s">
        <v>12</v>
      </c>
      <c r="F5" s="17" t="s">
        <v>13</v>
      </c>
      <c r="G5" s="102"/>
    </row>
    <row r="6" spans="1:7" ht="51">
      <c r="A6" s="86" t="s">
        <v>100</v>
      </c>
      <c r="B6" s="87"/>
      <c r="C6" s="88">
        <v>25</v>
      </c>
      <c r="D6" s="87">
        <v>1</v>
      </c>
      <c r="E6" s="87">
        <v>1</v>
      </c>
      <c r="F6" s="87">
        <v>1</v>
      </c>
      <c r="G6" s="89">
        <f t="shared" ref="G6:G17" si="0">C6*SUM(D6:F6)</f>
        <v>75</v>
      </c>
    </row>
    <row r="7" spans="1:7" ht="34">
      <c r="A7" s="86" t="s">
        <v>101</v>
      </c>
      <c r="B7" s="87"/>
      <c r="C7" s="88">
        <v>25</v>
      </c>
      <c r="D7" s="87">
        <v>1</v>
      </c>
      <c r="E7" s="87">
        <v>1</v>
      </c>
      <c r="F7" s="87">
        <v>1</v>
      </c>
      <c r="G7" s="89">
        <f t="shared" si="0"/>
        <v>75</v>
      </c>
    </row>
    <row r="8" spans="1:7" ht="51">
      <c r="A8" s="90" t="s">
        <v>102</v>
      </c>
      <c r="B8" s="87"/>
      <c r="C8" s="88">
        <v>25</v>
      </c>
      <c r="D8" s="87">
        <v>1</v>
      </c>
      <c r="E8" s="87">
        <v>1</v>
      </c>
      <c r="F8" s="87">
        <v>1</v>
      </c>
      <c r="G8" s="89">
        <f t="shared" si="0"/>
        <v>75</v>
      </c>
    </row>
    <row r="9" spans="1:7" ht="68">
      <c r="A9" s="86" t="s">
        <v>103</v>
      </c>
      <c r="B9" s="87"/>
      <c r="C9" s="88">
        <v>25</v>
      </c>
      <c r="D9" s="87">
        <v>1</v>
      </c>
      <c r="E9" s="87">
        <v>1</v>
      </c>
      <c r="F9" s="87">
        <v>1</v>
      </c>
      <c r="G9" s="89">
        <f t="shared" si="0"/>
        <v>75</v>
      </c>
    </row>
    <row r="10" spans="1:7" ht="34">
      <c r="A10" s="90" t="s">
        <v>104</v>
      </c>
      <c r="B10" s="87"/>
      <c r="C10" s="88">
        <v>25</v>
      </c>
      <c r="D10" s="87">
        <v>1</v>
      </c>
      <c r="E10" s="87">
        <v>1</v>
      </c>
      <c r="F10" s="91">
        <v>1</v>
      </c>
      <c r="G10" s="89">
        <f t="shared" si="0"/>
        <v>75</v>
      </c>
    </row>
    <row r="11" spans="1:7" ht="51">
      <c r="A11" s="92" t="s">
        <v>105</v>
      </c>
      <c r="B11" s="87"/>
      <c r="C11" s="93">
        <v>25</v>
      </c>
      <c r="D11" s="91">
        <v>1</v>
      </c>
      <c r="E11" s="91">
        <v>1</v>
      </c>
      <c r="F11" s="91">
        <v>1</v>
      </c>
      <c r="G11" s="94">
        <f t="shared" si="0"/>
        <v>75</v>
      </c>
    </row>
    <row r="12" spans="1:7" ht="51">
      <c r="A12" s="92" t="s">
        <v>106</v>
      </c>
      <c r="B12" s="87"/>
      <c r="C12" s="93">
        <v>25</v>
      </c>
      <c r="D12" s="91">
        <v>1</v>
      </c>
      <c r="E12" s="91">
        <v>1</v>
      </c>
      <c r="F12" s="91">
        <v>1</v>
      </c>
      <c r="G12" s="94">
        <f t="shared" si="0"/>
        <v>75</v>
      </c>
    </row>
    <row r="13" spans="1:7" ht="51">
      <c r="A13" s="95" t="s">
        <v>107</v>
      </c>
      <c r="B13" s="87"/>
      <c r="C13" s="93">
        <v>25</v>
      </c>
      <c r="D13" s="91">
        <v>1</v>
      </c>
      <c r="E13" s="91">
        <v>1</v>
      </c>
      <c r="F13" s="91">
        <v>1</v>
      </c>
      <c r="G13" s="94">
        <f t="shared" si="0"/>
        <v>75</v>
      </c>
    </row>
    <row r="14" spans="1:7" ht="51">
      <c r="A14" s="95" t="s">
        <v>108</v>
      </c>
      <c r="B14" s="87"/>
      <c r="C14" s="93">
        <v>25</v>
      </c>
      <c r="D14" s="91">
        <v>1</v>
      </c>
      <c r="E14" s="91">
        <v>1</v>
      </c>
      <c r="F14" s="91">
        <v>1</v>
      </c>
      <c r="G14" s="94">
        <f t="shared" si="0"/>
        <v>75</v>
      </c>
    </row>
    <row r="15" spans="1:7" ht="51">
      <c r="A15" s="95" t="s">
        <v>109</v>
      </c>
      <c r="B15" s="87"/>
      <c r="C15" s="93">
        <v>25</v>
      </c>
      <c r="D15" s="91">
        <v>1</v>
      </c>
      <c r="E15" s="91">
        <v>1</v>
      </c>
      <c r="F15" s="91">
        <v>1</v>
      </c>
      <c r="G15" s="94">
        <f t="shared" si="0"/>
        <v>75</v>
      </c>
    </row>
    <row r="16" spans="1:7" ht="51">
      <c r="A16" s="95" t="s">
        <v>110</v>
      </c>
      <c r="B16" s="87"/>
      <c r="C16" s="93">
        <v>25</v>
      </c>
      <c r="D16" s="91">
        <v>1</v>
      </c>
      <c r="E16" s="91">
        <v>1</v>
      </c>
      <c r="F16" s="91">
        <v>1</v>
      </c>
      <c r="G16" s="94">
        <f t="shared" si="0"/>
        <v>75</v>
      </c>
    </row>
    <row r="17" spans="1:7" ht="34">
      <c r="A17" s="92" t="s">
        <v>111</v>
      </c>
      <c r="B17" s="87"/>
      <c r="C17" s="93">
        <v>25</v>
      </c>
      <c r="D17" s="91">
        <v>1</v>
      </c>
      <c r="E17" s="91">
        <v>1</v>
      </c>
      <c r="F17" s="91">
        <v>1</v>
      </c>
      <c r="G17" s="94">
        <f t="shared" si="0"/>
        <v>75</v>
      </c>
    </row>
  </sheetData>
  <mergeCells count="5">
    <mergeCell ref="A1:A2"/>
    <mergeCell ref="A4:A5"/>
    <mergeCell ref="B4:B5"/>
    <mergeCell ref="C4:C5"/>
    <mergeCell ref="G4:G5"/>
  </mergeCell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6"/>
  <sheetViews>
    <sheetView workbookViewId="0"/>
  </sheetViews>
  <sheetFormatPr baseColWidth="10" defaultColWidth="14.5" defaultRowHeight="15.75" customHeight="1"/>
  <sheetData>
    <row r="1" spans="1:1" ht="15.75" customHeight="1">
      <c r="A1" s="96" t="s">
        <v>112</v>
      </c>
    </row>
    <row r="2" spans="1:1" ht="15.75" customHeight="1">
      <c r="A2" s="97" t="s">
        <v>113</v>
      </c>
    </row>
    <row r="3" spans="1:1" ht="15.75" customHeight="1">
      <c r="A3" s="98" t="s">
        <v>114</v>
      </c>
    </row>
    <row r="4" spans="1:1" ht="15.75" customHeight="1">
      <c r="A4" s="98" t="s">
        <v>115</v>
      </c>
    </row>
    <row r="5" spans="1:1" ht="15.75" customHeight="1">
      <c r="A5" s="98" t="s">
        <v>116</v>
      </c>
    </row>
    <row r="6" spans="1:1" ht="15.75" customHeight="1">
      <c r="A6" s="98"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SAMPLE Calculator</vt:lpstr>
      <vt:lpstr>YOUR Calculator</vt:lpstr>
      <vt:lpstr>YOUR Calculator - OLD</vt:lpstr>
      <vt:lpstr>Original</vt:lpstr>
      <vt:lpstr>Labels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Shannon Ryan-Angel</cp:lastModifiedBy>
  <dcterms:created xsi:type="dcterms:W3CDTF">2021-05-18T00:37:21Z</dcterms:created>
  <dcterms:modified xsi:type="dcterms:W3CDTF">2021-05-18T19:38:07Z</dcterms:modified>
</cp:coreProperties>
</file>